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ElizabethJolley\Downloads\"/>
    </mc:Choice>
  </mc:AlternateContent>
  <xr:revisionPtr revIDLastSave="0" documentId="13_ncr:1_{A7C6ACF1-EB12-48A8-BE5C-03B33D1C858B}" xr6:coauthVersionLast="47" xr6:coauthVersionMax="47" xr10:uidLastSave="{00000000-0000-0000-0000-000000000000}"/>
  <bookViews>
    <workbookView xWindow="57480" yWindow="1530" windowWidth="29040" windowHeight="15720" tabRatio="402" xr2:uid="{00000000-000D-0000-FFFF-FFFF00000000}"/>
  </bookViews>
  <sheets>
    <sheet name="Clinical Facility Grid" sheetId="1" r:id="rId1"/>
    <sheet name="Add Tab for Multiple Sites" sheetId="18" r:id="rId2"/>
    <sheet name="EXAMPLE" sheetId="19" r:id="rId3"/>
    <sheet name="Combo Box" sheetId="2" state="hidden" r:id="rId4"/>
  </sheets>
  <definedNames>
    <definedName name="Answers">'Combo Box'!$A$2:$A$4</definedName>
    <definedName name="N">'Combo Box'!$A$11</definedName>
    <definedName name="NA">'Combo Box'!$A$13</definedName>
    <definedName name="No">'Combo Box'!$A$11</definedName>
    <definedName name="NOT_OK">'Combo Box'!$A$27</definedName>
    <definedName name="OK">'Combo Box'!$A$25</definedName>
    <definedName name="Patient_Age">'Combo Box'!$A$21:$A$22</definedName>
    <definedName name="Population" localSheetId="1">#REF!</definedName>
    <definedName name="Population" localSheetId="0">#REF!</definedName>
    <definedName name="Population" localSheetId="2">#REF!</definedName>
    <definedName name="_xlnm.Print_Area" localSheetId="1">'Add Tab for Multiple Sites'!$B$1:$L$129</definedName>
    <definedName name="_xlnm.Print_Area" localSheetId="0">'Clinical Facility Grid'!$B$1:$L$129</definedName>
    <definedName name="_xlnm.Print_Area" localSheetId="2">EXAMPLE!$B$1:$L$129</definedName>
    <definedName name="_xlnm.Print_Titles" localSheetId="1">'Add Tab for Multiple Sites'!$1:$1</definedName>
    <definedName name="_xlnm.Print_Titles" localSheetId="0">'Clinical Facility Grid'!$1:$1</definedName>
    <definedName name="_xlnm.Print_Titles" localSheetId="2">EXAMPLE!$1:$1</definedName>
    <definedName name="ProgramPopulation">'Combo Box'!$A$34:$A$36</definedName>
    <definedName name="Recipient_Type">'Combo Box'!$A$16:$A$17</definedName>
    <definedName name="TED_Audit">'Combo Box'!$A$25:$A$26</definedName>
    <definedName name="TypeOfTransplant">'Combo Box'!$A$30:$A$32</definedName>
    <definedName name="Y">'Combo Box'!$A$9</definedName>
    <definedName name="Yes">'Combo Box'!$A$9</definedName>
    <definedName name="YesNo" localSheetId="1">#REF!</definedName>
    <definedName name="YesNo" localSheetId="0">#REF!</definedName>
    <definedName name="YesNo" localSheetId="2">#REF!</definedName>
    <definedName name="Z_016514D3_5388_48B1_B81E_5777769983A7_.wvu.Cols" localSheetId="1" hidden="1">#REF!</definedName>
    <definedName name="Z_016514D3_5388_48B1_B81E_5777769983A7_.wvu.Cols" localSheetId="0" hidden="1">#REF!</definedName>
    <definedName name="Z_016514D3_5388_48B1_B81E_5777769983A7_.wvu.Cols" localSheetId="2" hidden="1">#REF!</definedName>
    <definedName name="Z_016514D3_5388_48B1_B81E_5777769983A7_.wvu.PrintArea" localSheetId="1" hidden="1">'Add Tab for Multiple Sites'!$B$2:$K$90</definedName>
    <definedName name="Z_016514D3_5388_48B1_B81E_5777769983A7_.wvu.PrintArea" localSheetId="0" hidden="1">'Clinical Facility Grid'!$B$2:$K$90</definedName>
    <definedName name="Z_016514D3_5388_48B1_B81E_5777769983A7_.wvu.PrintArea" localSheetId="2" hidden="1">EXAMPLE!$B$2:$K$90</definedName>
    <definedName name="Z_4AC673DB_F0D2_40B7_8ABB_AFD4AB7727BF_.wvu.Cols" localSheetId="1" hidden="1">'Add Tab for Multiple Sites'!$K:$R,'Add Tab for Multiple Sites'!$AC:$IV</definedName>
    <definedName name="Z_4AC673DB_F0D2_40B7_8ABB_AFD4AB7727BF_.wvu.Cols" localSheetId="0" hidden="1">'Clinical Facility Grid'!$K:$R,'Clinical Facility Grid'!$AC:$IV</definedName>
    <definedName name="Z_4AC673DB_F0D2_40B7_8ABB_AFD4AB7727BF_.wvu.Cols" localSheetId="2" hidden="1">EXAMPLE!$K:$R,EXAMPLE!$AC:$IV</definedName>
    <definedName name="Z_4AC673DB_F0D2_40B7_8ABB_AFD4AB7727BF_.wvu.PrintArea" localSheetId="1" hidden="1">'Add Tab for Multiple Sites'!$A$2:$Z$24</definedName>
    <definedName name="Z_4AC673DB_F0D2_40B7_8ABB_AFD4AB7727BF_.wvu.PrintArea" localSheetId="0" hidden="1">'Clinical Facility Grid'!$A$2:$Z$24</definedName>
    <definedName name="Z_4AC673DB_F0D2_40B7_8ABB_AFD4AB7727BF_.wvu.PrintArea" localSheetId="2" hidden="1">EXAMPLE!$A$2:$Z$24</definedName>
    <definedName name="Z_4AC673DB_F0D2_40B7_8ABB_AFD4AB7727BF_.wvu.Rows" localSheetId="1" hidden="1">'Add Tab for Multiple Sites'!#REF!</definedName>
    <definedName name="Z_4AC673DB_F0D2_40B7_8ABB_AFD4AB7727BF_.wvu.Rows" localSheetId="0" hidden="1">'Clinical Facility Grid'!#REF!</definedName>
    <definedName name="Z_4AC673DB_F0D2_40B7_8ABB_AFD4AB7727BF_.wvu.Rows" localSheetId="2" hidden="1">EXAMPLE!#REF!</definedName>
    <definedName name="Z_A806C88B_F2DD_48BB_847E_7C13CD91EC6F_.wvu.Cols" localSheetId="1" hidden="1">#REF!</definedName>
    <definedName name="Z_A806C88B_F2DD_48BB_847E_7C13CD91EC6F_.wvu.Cols" localSheetId="0" hidden="1">#REF!</definedName>
    <definedName name="Z_A806C88B_F2DD_48BB_847E_7C13CD91EC6F_.wvu.Cols" localSheetId="2" hidden="1">#REF!</definedName>
    <definedName name="Z_A806C88B_F2DD_48BB_847E_7C13CD91EC6F_.wvu.PrintArea" localSheetId="1" hidden="1">'Add Tab for Multiple Sites'!$B$2:$K$90</definedName>
    <definedName name="Z_A806C88B_F2DD_48BB_847E_7C13CD91EC6F_.wvu.PrintArea" localSheetId="0" hidden="1">'Clinical Facility Grid'!$B$2:$K$90</definedName>
    <definedName name="Z_A806C88B_F2DD_48BB_847E_7C13CD91EC6F_.wvu.PrintArea" localSheetId="2" hidden="1">EXAMPLE!$B$2:$K$90</definedName>
    <definedName name="Z_EF782043_C540_498A_A1E0_0E8FEBA69B9F_.wvu.Cols" localSheetId="1" hidden="1">'Add Tab for Multiple Sites'!$K:$R,'Add Tab for Multiple Sites'!$AC:$IV</definedName>
    <definedName name="Z_EF782043_C540_498A_A1E0_0E8FEBA69B9F_.wvu.Cols" localSheetId="0" hidden="1">'Clinical Facility Grid'!$K:$R,'Clinical Facility Grid'!$AC:$IV</definedName>
    <definedName name="Z_EF782043_C540_498A_A1E0_0E8FEBA69B9F_.wvu.Cols" localSheetId="2" hidden="1">EXAMPLE!$K:$R,EXAMPLE!$AC:$IV</definedName>
    <definedName name="Z_EF782043_C540_498A_A1E0_0E8FEBA69B9F_.wvu.PrintArea" localSheetId="1" hidden="1">'Add Tab for Multiple Sites'!$A$2:$Z$24</definedName>
    <definedName name="Z_EF782043_C540_498A_A1E0_0E8FEBA69B9F_.wvu.PrintArea" localSheetId="0" hidden="1">'Clinical Facility Grid'!$A$2:$Z$24</definedName>
    <definedName name="Z_EF782043_C540_498A_A1E0_0E8FEBA69B9F_.wvu.PrintArea" localSheetId="2" hidden="1">EXAMPLE!$A$2:$Z$24</definedName>
    <definedName name="Z_EF782043_C540_498A_A1E0_0E8FEBA69B9F_.wvu.Rows" localSheetId="1" hidden="1">'Add Tab for Multiple Sites'!#REF!</definedName>
    <definedName name="Z_EF782043_C540_498A_A1E0_0E8FEBA69B9F_.wvu.Rows" localSheetId="0" hidden="1">'Clinical Facility Grid'!#REF!</definedName>
    <definedName name="Z_EF782043_C540_498A_A1E0_0E8FEBA69B9F_.wvu.Rows" localSheetId="2" hidden="1">EXAMPLE!#REF!</definedName>
  </definedNames>
  <calcPr calcId="191028"/>
  <customWorkbookViews>
    <customWorkbookView name="Heather J. Conway - Personal View" guid="{EF782043-C540-498A-A1E0-0E8FEBA69B9F}" mergeInterval="0" personalView="1" maximized="1" xWindow="240" yWindow="-8" windowWidth="1696" windowHeight="1026" tabRatio="242" activeSheetId="1"/>
    <customWorkbookView name="  - Personal View" guid="{016514D3-5388-48B1-B81E-5777769983A7}" mergeInterval="0" personalView="1" maximized="1" xWindow="1" yWindow="1" windowWidth="1024" windowHeight="547" tabRatio="745" activeSheetId="4"/>
    <customWorkbookView name="Test1" guid="{DCF11E63-42B0-4BE2-B011-CEF3FBE62A69}" mergeInterval="0" includeHiddenRowCol="0" maximized="1" xWindow="1" yWindow="1" windowWidth="1280" windowHeight="803" activeSheetId="1"/>
    <customWorkbookView name="Test View" guid="{FB73E010-9DAF-456F-B25E-35E615E5C7CB}" mergeInterval="0" includePrintSettings="0" includeHiddenRowCol="0" maximized="1" xWindow="1" yWindow="1" windowWidth="1280" windowHeight="803" activeSheetId="1"/>
    <customWorkbookView name="Kara Wacker - Personal View" guid="{A806C88B-F2DD-48BB-847E-7C13CD91EC6F}" mergeInterval="0" personalView="1" maximized="1" xWindow="1" yWindow="1" windowWidth="1280" windowHeight="829" tabRatio="745" activeSheetId="1" showFormulaBar="0"/>
    <customWorkbookView name="smwalsh - Personal View" guid="{4AC673DB-F0D2-40B7-8ABB-AFD4AB7727BF}" mergeInterval="0" personalView="1" maximized="1" xWindow="1912" yWindow="22" windowWidth="1696" windowHeight="1066" tabRatio="2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8" l="1"/>
  <c r="F129" i="19"/>
  <c r="E129" i="19"/>
  <c r="C129" i="19"/>
  <c r="F128" i="19"/>
  <c r="E128" i="19"/>
  <c r="C128" i="19"/>
  <c r="F127" i="19"/>
  <c r="E127" i="19"/>
  <c r="C127" i="19"/>
  <c r="F126" i="19"/>
  <c r="E126" i="19"/>
  <c r="C126" i="19"/>
  <c r="C124" i="19"/>
  <c r="C123" i="19"/>
  <c r="C122" i="19"/>
  <c r="G121" i="19"/>
  <c r="F121" i="19"/>
  <c r="E121" i="19"/>
  <c r="C121" i="19"/>
  <c r="C119" i="19"/>
  <c r="C118" i="19"/>
  <c r="C117" i="19"/>
  <c r="C116" i="19"/>
  <c r="C115" i="19"/>
  <c r="G114" i="19"/>
  <c r="F114" i="19"/>
  <c r="E114" i="19"/>
  <c r="C114" i="19"/>
  <c r="D112" i="19"/>
  <c r="C112" i="19"/>
  <c r="F109" i="19"/>
  <c r="E109" i="19"/>
  <c r="C109" i="19"/>
  <c r="F108" i="19"/>
  <c r="E108" i="19"/>
  <c r="C108" i="19"/>
  <c r="F107" i="19"/>
  <c r="E107" i="19"/>
  <c r="C107" i="19"/>
  <c r="F106" i="19"/>
  <c r="E106" i="19"/>
  <c r="C106" i="19"/>
  <c r="C104" i="19"/>
  <c r="C103" i="19"/>
  <c r="C102" i="19"/>
  <c r="G101" i="19"/>
  <c r="F101" i="19"/>
  <c r="E101" i="19"/>
  <c r="C101" i="19"/>
  <c r="C99" i="19"/>
  <c r="C98" i="19"/>
  <c r="C97" i="19"/>
  <c r="C96" i="19"/>
  <c r="C95" i="19"/>
  <c r="G94" i="19"/>
  <c r="F94" i="19"/>
  <c r="E94" i="19"/>
  <c r="C94" i="19"/>
  <c r="D92" i="19"/>
  <c r="C92" i="19"/>
  <c r="C77" i="19"/>
  <c r="J68" i="19"/>
  <c r="I68" i="19"/>
  <c r="H68" i="19"/>
  <c r="G68" i="19"/>
  <c r="F68" i="19"/>
  <c r="E68" i="19"/>
  <c r="D68" i="19"/>
  <c r="C68" i="19"/>
  <c r="I67" i="19"/>
  <c r="E67" i="19"/>
  <c r="I66" i="19"/>
  <c r="E66" i="19"/>
  <c r="I65" i="19"/>
  <c r="E65" i="19"/>
  <c r="C61" i="19"/>
  <c r="C46" i="19"/>
  <c r="J37" i="19"/>
  <c r="I37" i="19"/>
  <c r="H37" i="19"/>
  <c r="G37" i="19"/>
  <c r="F37" i="19"/>
  <c r="E37" i="19"/>
  <c r="D37" i="19"/>
  <c r="C37" i="19"/>
  <c r="I36" i="19"/>
  <c r="E36" i="19"/>
  <c r="I35" i="19"/>
  <c r="E35" i="19"/>
  <c r="I34" i="19"/>
  <c r="E34" i="19"/>
  <c r="C30" i="19"/>
  <c r="F129" i="18"/>
  <c r="E129" i="18"/>
  <c r="C129" i="18"/>
  <c r="F128" i="18"/>
  <c r="E128" i="18"/>
  <c r="C128" i="18"/>
  <c r="F127" i="18"/>
  <c r="E127" i="18"/>
  <c r="C127" i="18"/>
  <c r="F126" i="18"/>
  <c r="E126" i="18"/>
  <c r="C126" i="18"/>
  <c r="C124" i="18"/>
  <c r="C123" i="18"/>
  <c r="C122" i="18"/>
  <c r="G121" i="18"/>
  <c r="F121" i="18"/>
  <c r="E121" i="18"/>
  <c r="C121" i="18"/>
  <c r="C119" i="18"/>
  <c r="C118" i="18"/>
  <c r="C117" i="18"/>
  <c r="C116" i="18"/>
  <c r="C115" i="18"/>
  <c r="G114" i="18"/>
  <c r="F114" i="18"/>
  <c r="E114" i="18"/>
  <c r="C114" i="18"/>
  <c r="D112" i="18"/>
  <c r="C112" i="18"/>
  <c r="F109" i="18"/>
  <c r="E109" i="18"/>
  <c r="C109" i="18"/>
  <c r="F108" i="18"/>
  <c r="E108" i="18"/>
  <c r="C108" i="18"/>
  <c r="F107" i="18"/>
  <c r="E107" i="18"/>
  <c r="C107" i="18"/>
  <c r="F106" i="18"/>
  <c r="E106" i="18"/>
  <c r="C106" i="18"/>
  <c r="C104" i="18"/>
  <c r="C103" i="18"/>
  <c r="C102" i="18"/>
  <c r="G101" i="18"/>
  <c r="F101" i="18"/>
  <c r="E101" i="18"/>
  <c r="C101" i="18"/>
  <c r="C99" i="18"/>
  <c r="C98" i="18"/>
  <c r="C97" i="18"/>
  <c r="C96" i="18"/>
  <c r="C95" i="18"/>
  <c r="G94" i="18"/>
  <c r="F94" i="18"/>
  <c r="E94" i="18"/>
  <c r="C94" i="18"/>
  <c r="D92" i="18"/>
  <c r="C92" i="18"/>
  <c r="C77" i="18"/>
  <c r="J68" i="18"/>
  <c r="I68" i="18"/>
  <c r="H68" i="18"/>
  <c r="G68" i="18"/>
  <c r="F68" i="18"/>
  <c r="E68" i="18"/>
  <c r="D68" i="18"/>
  <c r="C68" i="18"/>
  <c r="I67" i="18"/>
  <c r="E67" i="18"/>
  <c r="I66" i="18"/>
  <c r="E66" i="18"/>
  <c r="I65" i="18"/>
  <c r="E65" i="18"/>
  <c r="C61" i="18"/>
  <c r="C46" i="18"/>
  <c r="J37" i="18"/>
  <c r="I37" i="18"/>
  <c r="H37" i="18"/>
  <c r="G37" i="18"/>
  <c r="F37" i="18"/>
  <c r="E37" i="18"/>
  <c r="D37" i="18"/>
  <c r="C37" i="18"/>
  <c r="I36" i="18"/>
  <c r="E36" i="18"/>
  <c r="I35" i="18"/>
  <c r="E35" i="18"/>
  <c r="I34" i="18"/>
  <c r="E34" i="18"/>
  <c r="F129" i="1"/>
  <c r="E129" i="1"/>
  <c r="C129" i="1"/>
  <c r="F128" i="1"/>
  <c r="E128" i="1"/>
  <c r="C128" i="1"/>
  <c r="F127" i="1"/>
  <c r="E127" i="1"/>
  <c r="C127" i="1"/>
  <c r="F126" i="1"/>
  <c r="E126" i="1"/>
  <c r="C126" i="1"/>
  <c r="C124" i="1"/>
  <c r="C123" i="1"/>
  <c r="C122" i="1"/>
  <c r="G121" i="1"/>
  <c r="F121" i="1"/>
  <c r="E121" i="1"/>
  <c r="C121" i="1"/>
  <c r="C119" i="1"/>
  <c r="C118" i="1"/>
  <c r="C117" i="1"/>
  <c r="C116" i="1"/>
  <c r="C115" i="1"/>
  <c r="G114" i="1"/>
  <c r="F114" i="1"/>
  <c r="E114" i="1"/>
  <c r="C114" i="1"/>
  <c r="D112" i="1"/>
  <c r="C112" i="1"/>
  <c r="F109" i="1"/>
  <c r="E109" i="1"/>
  <c r="C109" i="1"/>
  <c r="F108" i="1"/>
  <c r="E108" i="1"/>
  <c r="C108" i="1"/>
  <c r="F107" i="1"/>
  <c r="E107" i="1"/>
  <c r="C107" i="1"/>
  <c r="F106" i="1"/>
  <c r="E106" i="1"/>
  <c r="C106" i="1"/>
  <c r="C104" i="1"/>
  <c r="C103" i="1"/>
  <c r="C102" i="1"/>
  <c r="G101" i="1"/>
  <c r="F101" i="1"/>
  <c r="E101" i="1"/>
  <c r="C101" i="1"/>
  <c r="C99" i="1"/>
  <c r="C98" i="1"/>
  <c r="C97" i="1"/>
  <c r="C96" i="1"/>
  <c r="C95" i="1"/>
  <c r="G94" i="1"/>
  <c r="F94" i="1"/>
  <c r="E94" i="1"/>
  <c r="C94" i="1"/>
  <c r="D92" i="1"/>
  <c r="C92" i="1"/>
  <c r="C77" i="1"/>
  <c r="J68" i="1"/>
  <c r="I68" i="1"/>
  <c r="H68" i="1"/>
  <c r="G68" i="1"/>
  <c r="F68" i="1"/>
  <c r="E68" i="1"/>
  <c r="D68" i="1"/>
  <c r="C68" i="1"/>
  <c r="I67" i="1"/>
  <c r="E67" i="1"/>
  <c r="I66" i="1"/>
  <c r="E66" i="1"/>
  <c r="I65" i="1"/>
  <c r="E65" i="1"/>
  <c r="C61" i="1"/>
  <c r="C46" i="1"/>
  <c r="J37" i="1"/>
  <c r="I37" i="1"/>
  <c r="H37" i="1"/>
  <c r="G37" i="1"/>
  <c r="F37" i="1"/>
  <c r="E37" i="1"/>
  <c r="D37" i="1"/>
  <c r="C37" i="1"/>
  <c r="I36" i="1"/>
  <c r="E36" i="1"/>
  <c r="I35" i="1"/>
  <c r="E35" i="1"/>
  <c r="I34" i="1"/>
  <c r="E34" i="1"/>
  <c r="C30" i="1"/>
</calcChain>
</file>

<file path=xl/sharedStrings.xml><?xml version="1.0" encoding="utf-8"?>
<sst xmlns="http://schemas.openxmlformats.org/spreadsheetml/2006/main" count="607" uniqueCount="127">
  <si>
    <t>Clinical Facility Grid</t>
  </si>
  <si>
    <t>Instructions to the Applicant:</t>
  </si>
  <si>
    <t>1. Enter location information for each clinical site in the cellular therapy program and the number of new patients who have received a hematopoietic progenitor cell transplant, immune effector cellular therapy, or other 
  cellular therapy product as applicable.</t>
  </si>
  <si>
    <t xml:space="preserve">      HPC: Hematopoietic Progenitor Cells</t>
  </si>
  <si>
    <t xml:space="preserve">      Haplo: Haploidentical Transplant</t>
  </si>
  <si>
    <t xml:space="preserve">      IEC: Immune Effector Cells</t>
  </si>
  <si>
    <t xml:space="preserve">      Other: Other cellular therapy products administered by the program.</t>
  </si>
  <si>
    <t>2. Upload the completed grid to your application.</t>
  </si>
  <si>
    <t>Instructions to the Inspector:</t>
  </si>
  <si>
    <r>
      <t>Review this table prior to the on-site inspection to plan the inspection agenda and verify appropriate integration of quality management programs, standard operating procedures, and personnel competency and training programs. Compare this table with the complete patient list submitted under Standard B1.7 (</t>
    </r>
    <r>
      <rPr>
        <i/>
        <sz val="10"/>
        <color rgb="FF000000"/>
        <rFont val="Arial"/>
        <family val="2"/>
      </rPr>
      <t xml:space="preserve">FACT-JACIE HCT Standards, Ninth Edition </t>
    </r>
    <r>
      <rPr>
        <sz val="10"/>
        <color rgb="FF000000"/>
        <rFont val="Arial"/>
        <family val="2"/>
      </rPr>
      <t>or</t>
    </r>
    <r>
      <rPr>
        <i/>
        <sz val="10"/>
        <color rgb="FF000000"/>
        <rFont val="Arial"/>
        <family val="2"/>
      </rPr>
      <t xml:space="preserve"> FACT-JACIE Standards for IECs, Third Edition</t>
    </r>
    <r>
      <rPr>
        <sz val="10"/>
        <color indexed="8"/>
        <rFont val="Arial"/>
        <family val="2"/>
      </rPr>
      <t>) or B1.6 (</t>
    </r>
    <r>
      <rPr>
        <i/>
        <sz val="10"/>
        <color rgb="FF000000"/>
        <rFont val="Arial"/>
        <family val="2"/>
      </rPr>
      <t>FACT Community IEC Standards, First Edition</t>
    </r>
    <r>
      <rPr>
        <sz val="10"/>
        <color indexed="8"/>
        <rFont val="Arial"/>
        <family val="2"/>
      </rPr>
      <t>) to confirm the minimum number of new patients.</t>
    </r>
  </si>
  <si>
    <r>
      <t xml:space="preserve">Enter all Clinical Locations
</t>
    </r>
    <r>
      <rPr>
        <b/>
        <sz val="10"/>
        <color indexed="30"/>
        <rFont val="Arial"/>
        <family val="2"/>
      </rPr>
      <t>Use additional Excel sheet tabs below for multiple sites of the same population (i.e., more than one adult or pediatric site)</t>
    </r>
  </si>
  <si>
    <t xml:space="preserve">Type of Facility                     </t>
  </si>
  <si>
    <t>Cells Administered at Location (Yes/No)</t>
  </si>
  <si>
    <t>Select Population Treated</t>
  </si>
  <si>
    <t>Select Allogeneic and/or Autologous</t>
  </si>
  <si>
    <t>Select Transplantation and/or IEC Administration</t>
  </si>
  <si>
    <t>Program Director Name</t>
  </si>
  <si>
    <t>Location Name 
(include Hospital)</t>
  </si>
  <si>
    <t>Address
(city, state, zip, country)</t>
  </si>
  <si>
    <t>Campus</t>
  </si>
  <si>
    <t>Building and Floor Level and/or Wing</t>
  </si>
  <si>
    <t>Date Program Established</t>
  </si>
  <si>
    <t>For Initial and Annual Applications, complete Year One Table. For Renewal Reports and Compliance Applications, complete both Year One and Year Two Tables below.</t>
  </si>
  <si>
    <t>*YEAR ONE</t>
  </si>
  <si>
    <t>Enter Start Date: 
(DDMMMYYYY format)</t>
  </si>
  <si>
    <t>Enter End Date: 
(DDMMMYYYY format)</t>
  </si>
  <si>
    <t>Year:</t>
  </si>
  <si>
    <t>Cell Type</t>
  </si>
  <si>
    <t>ADULT</t>
  </si>
  <si>
    <t>PEDIATRIC</t>
  </si>
  <si>
    <t>Allogeneic</t>
  </si>
  <si>
    <t>Autologous</t>
  </si>
  <si>
    <t>Non-Haplo</t>
  </si>
  <si>
    <t>Haplo</t>
  </si>
  <si>
    <t>Total Adult Allogeneic</t>
  </si>
  <si>
    <t>Total Pediatric Allogeneic</t>
  </si>
  <si>
    <t>HPC, Marrow</t>
  </si>
  <si>
    <t>HPC, Apheresis</t>
  </si>
  <si>
    <t>HPC, Cord Blood</t>
  </si>
  <si>
    <t>Transplant Totals</t>
  </si>
  <si>
    <t>DLI</t>
  </si>
  <si>
    <t>TILs</t>
  </si>
  <si>
    <t>IEC</t>
  </si>
  <si>
    <t>Gene Therapy</t>
  </si>
  <si>
    <t>Other (e.g., tissue)</t>
  </si>
  <si>
    <t>**YEAR TWO</t>
  </si>
  <si>
    <t>For FACT Use Only</t>
  </si>
  <si>
    <t>ADULT Totals</t>
  </si>
  <si>
    <t>Cell/Transplant Type</t>
  </si>
  <si>
    <t>Year One</t>
  </si>
  <si>
    <t>Year Two</t>
  </si>
  <si>
    <t>Allogeneic Totals</t>
  </si>
  <si>
    <t>Total Time (Years)</t>
  </si>
  <si>
    <t>Annual Average Transplants</t>
  </si>
  <si>
    <t>HPC(M) - Non-Haplo</t>
  </si>
  <si>
    <t>HPC(A) - Non-Haplo</t>
  </si>
  <si>
    <t>HPC(CB) - Non-Haplo</t>
  </si>
  <si>
    <t>HPC(M) - Haplo</t>
  </si>
  <si>
    <t>HPC(A) - Haplo</t>
  </si>
  <si>
    <t>HPC(CB) - Haplo</t>
  </si>
  <si>
    <t>Autologous Totals</t>
  </si>
  <si>
    <t>HPC(M)</t>
  </si>
  <si>
    <t>HPC(A)</t>
  </si>
  <si>
    <t>HPC(CB)</t>
  </si>
  <si>
    <t>Other</t>
  </si>
  <si>
    <t>Annual Average Cell Therapy Products</t>
  </si>
  <si>
    <t>IEC Totals</t>
  </si>
  <si>
    <t>DLI Totals</t>
  </si>
  <si>
    <t>PEDIATRIC Totals</t>
  </si>
  <si>
    <t>Inpatient</t>
  </si>
  <si>
    <t>Yes</t>
  </si>
  <si>
    <t>Adult</t>
  </si>
  <si>
    <t>Allogeneic and Autologous</t>
  </si>
  <si>
    <t>Transplantation and Immune Effector Cells</t>
  </si>
  <si>
    <t>Kris Kringle, MD</t>
  </si>
  <si>
    <t>Northpole Hospital</t>
  </si>
  <si>
    <t>123 Elf Avenue, Nome, AK 99762</t>
  </si>
  <si>
    <t>Arctic Campus</t>
  </si>
  <si>
    <t>Main Hospital
Ground Floor</t>
  </si>
  <si>
    <t>Outpatient</t>
  </si>
  <si>
    <t>Northpole Hospital Infusion Center</t>
  </si>
  <si>
    <t>323 Elf Avenue, Nome, AK 99762</t>
  </si>
  <si>
    <t xml:space="preserve">Magic Tower, 1st floor </t>
  </si>
  <si>
    <t>Pediatric</t>
  </si>
  <si>
    <t>Mary Chris Smith, DO</t>
  </si>
  <si>
    <t>Sleigh Ride Children's Hospital</t>
  </si>
  <si>
    <t>63 Seal Lane, Nome, AK 99762</t>
  </si>
  <si>
    <t>Sleigh Ride, 4th Floor</t>
  </si>
  <si>
    <t>Transplantation</t>
  </si>
  <si>
    <t>Elf Outpatient Children's Center</t>
  </si>
  <si>
    <t>Toy Factory, 1st floor</t>
  </si>
  <si>
    <t>No</t>
  </si>
  <si>
    <t>N/A</t>
  </si>
  <si>
    <t>Y</t>
  </si>
  <si>
    <t>N</t>
  </si>
  <si>
    <t>NA</t>
  </si>
  <si>
    <t>OK</t>
  </si>
  <si>
    <t>NOT OK</t>
  </si>
  <si>
    <t xml:space="preserve">Allogeneic  </t>
  </si>
  <si>
    <t>Adult/Pediatric</t>
  </si>
  <si>
    <t>Adult only</t>
  </si>
  <si>
    <t>Pediatric only</t>
  </si>
  <si>
    <t>Involvement of Nursing Staff</t>
  </si>
  <si>
    <t>Unit Where Administration Occurs</t>
  </si>
  <si>
    <t>Entity(ies) Responsible for Storing Product and Preparing it for Administration</t>
  </si>
  <si>
    <t>Name of FACT-Accredited Collection Facility 
(if applicable)</t>
  </si>
  <si>
    <t>Collected by 
FACT-Accredited Collection Facility? 
(Yes/No)
(if applicable)</t>
  </si>
  <si>
    <t>Overall Accrual
(since last accreditation)</t>
  </si>
  <si>
    <t>Adult or Pediatric</t>
  </si>
  <si>
    <t>Licensed Product Name or IND Number</t>
  </si>
  <si>
    <t xml:space="preserve">  d. The following acronyms and abbreviations are used in this table:</t>
  </si>
  <si>
    <t>Responsible Service</t>
  </si>
  <si>
    <t>BMT Collection Facility</t>
  </si>
  <si>
    <t>BMT Processing Facility</t>
  </si>
  <si>
    <t>HPC Transplant Unit</t>
  </si>
  <si>
    <t>Dr. Clinical Program Director</t>
  </si>
  <si>
    <t>Cell infusion &amp; post-infusion monitoring</t>
  </si>
  <si>
    <t>Product #3</t>
  </si>
  <si>
    <t>Product #1</t>
  </si>
  <si>
    <t>Product #2</t>
  </si>
  <si>
    <r>
      <t xml:space="preserve">  a. Enter gene therapy products separately on the Gene Modified Progenitor Cell for Transplant table. </t>
    </r>
    <r>
      <rPr>
        <b/>
        <sz val="10"/>
        <color rgb="FF000000"/>
        <rFont val="Arial"/>
        <family val="2"/>
      </rPr>
      <t>DO NOT</t>
    </r>
    <r>
      <rPr>
        <sz val="10"/>
        <color indexed="8"/>
        <rFont val="Arial"/>
        <family val="2"/>
      </rPr>
      <t xml:space="preserve"> include gene therapy products in transplant totals. </t>
    </r>
  </si>
  <si>
    <t>Gene Modified Progenitor Cell for Transplant (Example: Sickle Cell; not IEC)</t>
  </si>
  <si>
    <t>Types and Number of New Transplant Patients or Cellular Therapies Administered
*Start from the date of your previous accreditation (renewal applicants, found at the top of your application) or from the 12 months preceding submission of the Compliance Application (initial applicants). 
Complete all that apply regarding the locations listed above.</t>
  </si>
  <si>
    <t>Types and Number of New Transplant Patients or Cellular Therapies Administered
**Year two does not need to be exactly 12 months end date and should be as close to present as possible.
Complete all that apply regarding the locations listed above.</t>
  </si>
  <si>
    <t xml:space="preserve">      • For additional clinical sites for the same population.</t>
  </si>
  <si>
    <t xml:space="preserve">      • For additional inpatient or outpatient locations for a population type.</t>
  </si>
  <si>
    <r>
      <t xml:space="preserve">  b. Use </t>
    </r>
    <r>
      <rPr>
        <i/>
        <sz val="10"/>
        <color rgb="FF000000"/>
        <rFont val="Arial"/>
        <family val="2"/>
      </rPr>
      <t xml:space="preserve">"Add Tab for Multiple Sites" </t>
    </r>
    <r>
      <rPr>
        <sz val="10"/>
        <color indexed="8"/>
        <rFont val="Arial"/>
        <family val="2"/>
      </rPr>
      <t>tab at the bottom of this grid when necessary. When creating new tabs, rename each tab with a meaningful and descriptive name.  For example: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</si>
</sst>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0.0"/>
    <numFmt numFmtId="166" formatCode="m/d/yyyy;@"/>
    <numFmt numFmtId="167" formatCode="ddmmmyyyy"/>
  </numFmts>
  <fonts count="42" x14ac:knownFonts="1">
    <font>
      <sz val="11"/>
      <color indexed="8"/>
      <name val="Calibri"/>
      <family val="2"/>
    </font>
    <font>
      <sz val="10"/>
      <color theme="1"/>
      <name val="Arial"/>
      <family val="2"/>
    </font>
    <font>
      <sz val="11"/>
      <color theme="1"/>
      <name val="Calibri"/>
      <family val="2"/>
      <scheme val="minor"/>
    </font>
    <font>
      <sz val="11"/>
      <color indexed="9"/>
      <name val="Calibri"/>
      <family val="2"/>
    </font>
    <font>
      <b/>
      <sz val="11"/>
      <color indexed="9"/>
      <name val="Calibri"/>
      <family val="2"/>
    </font>
    <font>
      <u/>
      <sz val="11"/>
      <color indexed="20"/>
      <name val="Calibri"/>
      <family val="2"/>
    </font>
    <font>
      <u/>
      <sz val="11"/>
      <color indexed="12"/>
      <name val="Calibri"/>
      <family val="2"/>
    </font>
    <font>
      <b/>
      <sz val="11"/>
      <color indexed="8"/>
      <name val="Calibri"/>
      <family val="2"/>
    </font>
    <font>
      <sz val="11"/>
      <color indexed="10"/>
      <name val="Calibri"/>
      <family val="2"/>
    </font>
    <font>
      <sz val="8"/>
      <color indexed="8"/>
      <name val="Arial"/>
      <family val="2"/>
    </font>
    <font>
      <b/>
      <sz val="18"/>
      <color theme="3"/>
      <name val="Cambria"/>
      <family val="2"/>
    </font>
    <font>
      <b/>
      <sz val="11"/>
      <color rgb="FF3F3F3F"/>
      <name val="Calibri"/>
      <family val="2"/>
    </font>
    <font>
      <sz val="11"/>
      <color rgb="FF9C6500"/>
      <name val="Calibri"/>
      <family val="2"/>
    </font>
    <font>
      <sz val="11"/>
      <color rgb="FFFA7D00"/>
      <name val="Calibri"/>
      <family val="2"/>
    </font>
    <font>
      <sz val="11"/>
      <color rgb="FF3F3F76"/>
      <name val="Calibri"/>
      <family val="2"/>
    </font>
    <font>
      <b/>
      <sz val="11"/>
      <color theme="3"/>
      <name val="Calibri"/>
      <family val="2"/>
    </font>
    <font>
      <b/>
      <sz val="13"/>
      <color theme="3"/>
      <name val="Calibri"/>
      <family val="2"/>
    </font>
    <font>
      <b/>
      <sz val="15"/>
      <color theme="3"/>
      <name val="Calibri"/>
      <family val="2"/>
    </font>
    <font>
      <sz val="11"/>
      <color rgb="FF006100"/>
      <name val="Calibri"/>
      <family val="2"/>
    </font>
    <font>
      <i/>
      <sz val="11"/>
      <color rgb="FF7F7F7F"/>
      <name val="Calibri"/>
      <family val="2"/>
    </font>
    <font>
      <b/>
      <sz val="11"/>
      <color rgb="FFFA7D00"/>
      <name val="Calibri"/>
      <family val="2"/>
    </font>
    <font>
      <sz val="11"/>
      <color rgb="FF9C0006"/>
      <name val="Calibri"/>
      <family val="2"/>
    </font>
    <font>
      <b/>
      <sz val="12"/>
      <color indexed="8"/>
      <name val="Arial"/>
      <family val="2"/>
    </font>
    <font>
      <b/>
      <sz val="10"/>
      <color indexed="8"/>
      <name val="Arial"/>
      <family val="2"/>
    </font>
    <font>
      <sz val="10"/>
      <color indexed="8"/>
      <name val="Arial"/>
      <family val="2"/>
    </font>
    <font>
      <sz val="10"/>
      <name val="Arial"/>
      <family val="2"/>
    </font>
    <font>
      <b/>
      <sz val="10"/>
      <color indexed="30"/>
      <name val="Arial"/>
      <family val="2"/>
    </font>
    <font>
      <b/>
      <i/>
      <sz val="10"/>
      <color rgb="FF0070C0"/>
      <name val="Arial"/>
      <family val="2"/>
    </font>
    <font>
      <b/>
      <sz val="9"/>
      <name val="Arial"/>
      <family val="2"/>
    </font>
    <font>
      <b/>
      <sz val="10"/>
      <color rgb="FFFA7D00"/>
      <name val="Arial"/>
      <family val="2"/>
    </font>
    <font>
      <b/>
      <sz val="10"/>
      <name val="Arial"/>
      <family val="2"/>
    </font>
    <font>
      <b/>
      <sz val="10"/>
      <color rgb="FF0070C0"/>
      <name val="Arial"/>
      <family val="2"/>
    </font>
    <font>
      <b/>
      <sz val="10"/>
      <color theme="1"/>
      <name val="Arial"/>
      <family val="2"/>
    </font>
    <font>
      <sz val="10"/>
      <color indexed="9"/>
      <name val="Arial"/>
      <family val="2"/>
    </font>
    <font>
      <i/>
      <sz val="10"/>
      <color rgb="FF000000"/>
      <name val="Arial"/>
      <family val="2"/>
    </font>
    <font>
      <b/>
      <sz val="10"/>
      <color rgb="FFFF0000"/>
      <name val="Arial"/>
      <family val="2"/>
    </font>
    <font>
      <sz val="10"/>
      <color rgb="FF000000"/>
      <name val="Arial"/>
      <family val="2"/>
    </font>
    <font>
      <b/>
      <sz val="12"/>
      <color theme="1"/>
      <name val="Arial"/>
      <family val="2"/>
    </font>
    <font>
      <sz val="9"/>
      <name val="Arial"/>
      <family val="2"/>
    </font>
    <font>
      <sz val="10"/>
      <color rgb="FFFF0000"/>
      <name val="Arial"/>
      <family val="2"/>
    </font>
    <font>
      <b/>
      <sz val="10"/>
      <color rgb="FF000000"/>
      <name val="Arial"/>
      <family val="2"/>
    </font>
    <font>
      <sz val="11"/>
      <color indexed="8"/>
      <name val="Calibri"/>
      <family val="2"/>
    </font>
  </fonts>
  <fills count="43">
    <fill>
      <patternFill patternType="none"/>
    </fill>
    <fill>
      <patternFill patternType="gray125"/>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solid">
        <fgColor theme="0" tint="-0.14893032624286631"/>
        <bgColor indexed="64"/>
      </patternFill>
    </fill>
    <fill>
      <patternFill patternType="solid">
        <fgColor theme="0" tint="-4.858546708578753E-2"/>
        <bgColor indexed="64"/>
      </patternFill>
    </fill>
    <fill>
      <patternFill patternType="solid">
        <fgColor theme="1" tint="0.249977111117893"/>
        <bgColor indexed="64"/>
      </patternFill>
    </fill>
    <fill>
      <patternFill patternType="solid">
        <fgColor theme="0" tint="-4.8768578142643515E-2"/>
        <bgColor indexed="64"/>
      </patternFill>
    </fill>
    <fill>
      <patternFill patternType="solid">
        <fgColor theme="0" tint="-4.9195837275307477E-2"/>
        <bgColor indexed="64"/>
      </patternFill>
    </fill>
    <fill>
      <patternFill patternType="solid">
        <fgColor theme="0" tint="-4.9348429822687459E-2"/>
        <bgColor indexed="64"/>
      </patternFill>
    </fill>
    <fill>
      <patternFill patternType="solid">
        <fgColor indexed="9"/>
        <bgColor indexed="64"/>
      </patternFill>
    </fill>
    <fill>
      <patternFill patternType="solid">
        <fgColor theme="0" tint="-0.14929654835657827"/>
        <bgColor indexed="64"/>
      </patternFill>
    </fill>
    <fill>
      <patternFill patternType="solid">
        <fgColor theme="0" tint="-0.14896084475234231"/>
        <bgColor indexed="64"/>
      </patternFill>
    </fill>
    <fill>
      <patternFill patternType="solid">
        <fgColor theme="0" tint="-4.9684133426923432E-2"/>
        <bgColor indexed="64"/>
      </patternFill>
    </fill>
  </fills>
  <borders count="10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auto="1"/>
      </top>
      <bottom style="double">
        <color auto="1"/>
      </bottom>
      <diagonal/>
    </border>
    <border>
      <left style="medium">
        <color auto="1"/>
      </left>
      <right/>
      <top style="double">
        <color auto="1"/>
      </top>
      <bottom style="double">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double">
        <color auto="1"/>
      </top>
      <bottom style="thin">
        <color auto="1"/>
      </bottom>
      <diagonal/>
    </border>
    <border>
      <left/>
      <right style="medium">
        <color auto="1"/>
      </right>
      <top style="medium">
        <color auto="1"/>
      </top>
      <bottom style="double">
        <color auto="1"/>
      </bottom>
      <diagonal/>
    </border>
    <border>
      <left/>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thin">
        <color auto="1"/>
      </left>
      <right style="thin">
        <color auto="1"/>
      </right>
      <top/>
      <bottom/>
      <diagonal/>
    </border>
    <border>
      <left/>
      <right style="dotted">
        <color auto="1"/>
      </right>
      <top/>
      <bottom style="thin">
        <color auto="1"/>
      </bottom>
      <diagonal/>
    </border>
    <border>
      <left style="dotted">
        <color auto="1"/>
      </left>
      <right style="dotted">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medium">
        <color auto="1"/>
      </right>
      <top/>
      <bottom/>
      <diagonal/>
    </border>
    <border>
      <left style="medium">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dotted">
        <color auto="1"/>
      </right>
      <top/>
      <bottom style="thin">
        <color auto="1"/>
      </bottom>
      <diagonal/>
    </border>
    <border>
      <left style="dotted">
        <color auto="1"/>
      </left>
      <right style="dotted">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top style="double">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right style="dotted">
        <color auto="1"/>
      </right>
      <top style="thin">
        <color auto="1"/>
      </top>
      <bottom style="thin">
        <color auto="1"/>
      </bottom>
      <diagonal/>
    </border>
    <border>
      <left style="medium">
        <color auto="1"/>
      </left>
      <right style="dotted">
        <color auto="1"/>
      </right>
      <top style="thin">
        <color auto="1"/>
      </top>
      <bottom style="thin">
        <color auto="1"/>
      </bottom>
      <diagonal/>
    </border>
    <border>
      <left style="medium">
        <color auto="1"/>
      </left>
      <right/>
      <top style="thin">
        <color auto="1"/>
      </top>
      <bottom/>
      <diagonal/>
    </border>
    <border>
      <left/>
      <right style="dotted">
        <color auto="1"/>
      </right>
      <top style="thin">
        <color auto="1"/>
      </top>
      <bottom/>
      <diagonal/>
    </border>
    <border>
      <left style="thin">
        <color auto="1"/>
      </left>
      <right style="medium">
        <color auto="1"/>
      </right>
      <top style="thin">
        <color auto="1"/>
      </top>
      <bottom/>
      <diagonal/>
    </border>
    <border>
      <left/>
      <right style="dotted">
        <color auto="1"/>
      </right>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right style="medium">
        <color auto="1"/>
      </right>
      <top/>
      <bottom style="thin">
        <color auto="1"/>
      </bottom>
      <diagonal/>
    </border>
    <border>
      <left style="thin">
        <color auto="1"/>
      </left>
      <right style="medium">
        <color auto="1"/>
      </right>
      <top/>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medium">
        <color auto="1"/>
      </right>
      <top style="double">
        <color auto="1"/>
      </top>
      <bottom style="double">
        <color auto="1"/>
      </bottom>
      <diagonal/>
    </border>
    <border>
      <left style="medium">
        <color auto="1"/>
      </left>
      <right/>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bottom style="thin">
        <color auto="1"/>
      </bottom>
      <diagonal/>
    </border>
  </borders>
  <cellStyleXfs count="52">
    <xf numFmtId="0" fontId="0" fillId="0" borderId="0"/>
    <xf numFmtId="9" fontId="41" fillId="0" borderId="0" applyFill="0" applyBorder="0" applyAlignment="0" applyProtection="0"/>
    <xf numFmtId="44" fontId="41" fillId="0" borderId="0" applyFill="0" applyBorder="0" applyAlignment="0" applyProtection="0"/>
    <xf numFmtId="42" fontId="41" fillId="0" borderId="0" applyFill="0" applyBorder="0" applyAlignment="0" applyProtection="0"/>
    <xf numFmtId="43" fontId="41" fillId="0" borderId="0" applyFill="0" applyBorder="0" applyAlignment="0" applyProtection="0"/>
    <xf numFmtId="41" fontId="41" fillId="0" borderId="0" applyFill="0" applyBorder="0" applyAlignment="0" applyProtection="0"/>
    <xf numFmtId="0" fontId="41" fillId="2" borderId="0" applyNumberFormat="0" applyBorder="0" applyAlignment="0" applyProtection="0"/>
    <xf numFmtId="0" fontId="41" fillId="3" borderId="0" applyNumberFormat="0" applyBorder="0" applyAlignment="0" applyProtection="0"/>
    <xf numFmtId="0" fontId="41" fillId="4" borderId="0" applyNumberFormat="0" applyBorder="0" applyAlignment="0" applyProtection="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21" fillId="26" borderId="0" applyNumberFormat="0" applyBorder="0" applyAlignment="0" applyProtection="0"/>
    <xf numFmtId="0" fontId="20" fillId="27" borderId="1" applyNumberFormat="0" applyAlignment="0" applyProtection="0"/>
    <xf numFmtId="0" fontId="4" fillId="28" borderId="2" applyNumberFormat="0" applyAlignment="0" applyProtection="0"/>
    <xf numFmtId="0" fontId="19" fillId="0" borderId="0" applyNumberFormat="0" applyFill="0" applyBorder="0" applyAlignment="0" applyProtection="0"/>
    <xf numFmtId="0" fontId="5" fillId="0" borderId="0" applyNumberFormat="0" applyFill="0" applyBorder="0" applyAlignment="0" applyProtection="0"/>
    <xf numFmtId="0" fontId="18" fillId="29" borderId="0" applyNumberFormat="0" applyBorder="0" applyAlignment="0" applyProtection="0"/>
    <xf numFmtId="0" fontId="17" fillId="0" borderId="3" applyNumberFormat="0" applyFill="0" applyAlignment="0" applyProtection="0"/>
    <xf numFmtId="0" fontId="16"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6" fillId="0" borderId="0" applyNumberFormat="0" applyFill="0" applyBorder="0" applyAlignment="0" applyProtection="0"/>
    <xf numFmtId="0" fontId="14" fillId="30" borderId="1" applyNumberFormat="0" applyAlignment="0" applyProtection="0"/>
    <xf numFmtId="0" fontId="13" fillId="0" borderId="6" applyNumberFormat="0" applyFill="0" applyAlignment="0" applyProtection="0"/>
    <xf numFmtId="0" fontId="12" fillId="31" borderId="0" applyNumberFormat="0" applyBorder="0" applyAlignment="0" applyProtection="0"/>
    <xf numFmtId="0" fontId="41" fillId="32" borderId="7" applyNumberFormat="0" applyAlignment="0" applyProtection="0"/>
    <xf numFmtId="0" fontId="11" fillId="27" borderId="8" applyNumberFormat="0" applyAlignment="0" applyProtection="0"/>
    <xf numFmtId="0" fontId="10" fillId="0" borderId="0" applyNumberFormat="0" applyFill="0" applyBorder="0" applyAlignment="0" applyProtection="0"/>
    <xf numFmtId="0" fontId="7" fillId="0" borderId="9" applyNumberFormat="0" applyFill="0" applyAlignment="0" applyProtection="0"/>
    <xf numFmtId="0" fontId="8" fillId="0" borderId="0" applyNumberFormat="0" applyFill="0" applyBorder="0" applyAlignment="0" applyProtection="0"/>
    <xf numFmtId="0" fontId="41" fillId="0" borderId="0"/>
    <xf numFmtId="0" fontId="20" fillId="27" borderId="1" applyNumberFormat="0" applyAlignment="0" applyProtection="0"/>
    <xf numFmtId="0" fontId="2" fillId="0" borderId="0"/>
  </cellStyleXfs>
  <cellXfs count="279">
    <xf numFmtId="0" fontId="0" fillId="0" borderId="0" xfId="0"/>
    <xf numFmtId="0" fontId="25" fillId="0" borderId="0" xfId="0" applyFont="1" applyAlignment="1">
      <alignment horizontal="left" vertical="top" wrapText="1"/>
    </xf>
    <xf numFmtId="0" fontId="24" fillId="0" borderId="0" xfId="0" applyFont="1" applyAlignment="1">
      <alignment horizontal="left" vertical="top" wrapText="1"/>
    </xf>
    <xf numFmtId="0" fontId="23" fillId="0" borderId="0" xfId="0" applyFont="1" applyAlignment="1">
      <alignment horizontal="left" wrapText="1"/>
    </xf>
    <xf numFmtId="164" fontId="24" fillId="0" borderId="0" xfId="0" applyNumberFormat="1" applyFont="1" applyAlignment="1">
      <alignment horizontal="left" vertical="top" wrapText="1"/>
    </xf>
    <xf numFmtId="0" fontId="9" fillId="0" borderId="0" xfId="0" applyFont="1"/>
    <xf numFmtId="0" fontId="23" fillId="0" borderId="23" xfId="31" applyFont="1" applyFill="1" applyBorder="1" applyAlignment="1" applyProtection="1">
      <alignment horizontal="center" wrapText="1"/>
    </xf>
    <xf numFmtId="0" fontId="30" fillId="0" borderId="24" xfId="31" applyFont="1" applyFill="1" applyBorder="1" applyAlignment="1" applyProtection="1">
      <alignment horizontal="center" wrapText="1"/>
    </xf>
    <xf numFmtId="0" fontId="30" fillId="0" borderId="25" xfId="31" applyFont="1" applyFill="1" applyBorder="1" applyAlignment="1" applyProtection="1">
      <alignment horizontal="center" wrapText="1"/>
    </xf>
    <xf numFmtId="0" fontId="30" fillId="0" borderId="26" xfId="31" applyFont="1" applyFill="1" applyBorder="1" applyAlignment="1" applyProtection="1">
      <alignment horizontal="center" vertical="center" wrapText="1"/>
    </xf>
    <xf numFmtId="164" fontId="25" fillId="34" borderId="27" xfId="31" applyNumberFormat="1" applyFont="1" applyFill="1" applyBorder="1" applyAlignment="1" applyProtection="1">
      <alignment horizontal="center" vertical="top" wrapText="1"/>
      <protection locked="0"/>
    </xf>
    <xf numFmtId="0" fontId="0" fillId="0" borderId="0" xfId="0" applyAlignment="1">
      <alignment horizontal="center" wrapText="1"/>
    </xf>
    <xf numFmtId="0" fontId="22" fillId="0" borderId="0" xfId="0" applyFont="1"/>
    <xf numFmtId="0" fontId="24" fillId="0" borderId="0" xfId="0" applyFont="1"/>
    <xf numFmtId="0" fontId="23" fillId="0" borderId="0" xfId="0" applyFont="1" applyAlignment="1">
      <alignment wrapText="1"/>
    </xf>
    <xf numFmtId="0" fontId="23" fillId="0" borderId="0" xfId="0" applyFont="1" applyAlignment="1">
      <alignment horizontal="left" vertical="top" wrapText="1"/>
    </xf>
    <xf numFmtId="164" fontId="24" fillId="0" borderId="0" xfId="0" applyNumberFormat="1" applyFont="1" applyAlignment="1">
      <alignment horizontal="right" vertical="top"/>
    </xf>
    <xf numFmtId="0" fontId="24" fillId="0" borderId="0" xfId="0" applyFont="1" applyAlignment="1">
      <alignment vertical="top" wrapText="1"/>
    </xf>
    <xf numFmtId="164" fontId="24" fillId="0" borderId="0" xfId="0" applyNumberFormat="1" applyFont="1" applyAlignment="1">
      <alignment horizontal="left" vertical="top"/>
    </xf>
    <xf numFmtId="0" fontId="25" fillId="0" borderId="0" xfId="0" applyFont="1" applyAlignment="1">
      <alignment horizontal="left" vertical="top"/>
    </xf>
    <xf numFmtId="0" fontId="25" fillId="0" borderId="0" xfId="0" applyFont="1"/>
    <xf numFmtId="0" fontId="24" fillId="0" borderId="0" xfId="0" applyFont="1" applyAlignment="1">
      <alignment horizontal="right" vertical="top"/>
    </xf>
    <xf numFmtId="164" fontId="24" fillId="0" borderId="0" xfId="0" applyNumberFormat="1" applyFont="1" applyAlignment="1">
      <alignment horizontal="right" vertical="top" wrapText="1"/>
    </xf>
    <xf numFmtId="164" fontId="24" fillId="0" borderId="0" xfId="0" applyNumberFormat="1" applyFont="1" applyAlignment="1">
      <alignment vertical="top" wrapText="1"/>
    </xf>
    <xf numFmtId="0" fontId="24" fillId="0" borderId="28" xfId="0" applyFont="1" applyBorder="1"/>
    <xf numFmtId="0" fontId="23" fillId="0" borderId="29" xfId="0" applyFont="1" applyBorder="1" applyAlignment="1">
      <alignment horizontal="left" wrapText="1"/>
    </xf>
    <xf numFmtId="0" fontId="23" fillId="0" borderId="30" xfId="0" applyFont="1" applyBorder="1" applyAlignment="1">
      <alignment wrapText="1"/>
    </xf>
    <xf numFmtId="0" fontId="23" fillId="0" borderId="31" xfId="0" applyFont="1" applyBorder="1" applyAlignment="1">
      <alignment wrapText="1"/>
    </xf>
    <xf numFmtId="0" fontId="23" fillId="0" borderId="26" xfId="0" applyFont="1" applyBorder="1" applyAlignment="1">
      <alignment wrapText="1"/>
    </xf>
    <xf numFmtId="0" fontId="23" fillId="0" borderId="32" xfId="31" applyFont="1" applyFill="1" applyBorder="1" applyAlignment="1" applyProtection="1">
      <alignment horizontal="center" wrapText="1"/>
    </xf>
    <xf numFmtId="0" fontId="23" fillId="0" borderId="23" xfId="0" applyFont="1" applyBorder="1" applyAlignment="1">
      <alignment horizontal="center" wrapText="1"/>
    </xf>
    <xf numFmtId="0" fontId="30" fillId="0" borderId="0" xfId="0" applyFont="1" applyAlignment="1">
      <alignment horizontal="center"/>
    </xf>
    <xf numFmtId="0" fontId="29" fillId="0" borderId="0" xfId="31" applyFont="1" applyFill="1" applyBorder="1" applyAlignment="1" applyProtection="1">
      <alignment horizontal="center" wrapText="1"/>
    </xf>
    <xf numFmtId="166" fontId="30" fillId="33" borderId="33" xfId="31" applyNumberFormat="1" applyFont="1" applyFill="1" applyBorder="1" applyAlignment="1" applyProtection="1">
      <alignment horizontal="left" wrapText="1"/>
    </xf>
    <xf numFmtId="165" fontId="31" fillId="33" borderId="34" xfId="0" applyNumberFormat="1" applyFont="1" applyFill="1" applyBorder="1"/>
    <xf numFmtId="0" fontId="30" fillId="0" borderId="35" xfId="0" applyFont="1" applyBorder="1" applyAlignment="1">
      <alignment horizontal="center"/>
    </xf>
    <xf numFmtId="0" fontId="30" fillId="0" borderId="36" xfId="0" applyFont="1" applyBorder="1" applyAlignment="1">
      <alignment horizontal="center"/>
    </xf>
    <xf numFmtId="0" fontId="28" fillId="0" borderId="26" xfId="0" applyFont="1" applyBorder="1" applyAlignment="1">
      <alignment horizontal="center" vertical="center"/>
    </xf>
    <xf numFmtId="0" fontId="24" fillId="0" borderId="15" xfId="0" applyFont="1" applyBorder="1"/>
    <xf numFmtId="0" fontId="31" fillId="0" borderId="15" xfId="0" applyFont="1" applyBorder="1"/>
    <xf numFmtId="0" fontId="25" fillId="0" borderId="15" xfId="0" applyFont="1" applyBorder="1"/>
    <xf numFmtId="0" fontId="24" fillId="0" borderId="21" xfId="0" applyFont="1" applyBorder="1"/>
    <xf numFmtId="0" fontId="24" fillId="0" borderId="0" xfId="0" applyFont="1" applyAlignment="1">
      <alignment horizontal="center" vertical="center"/>
    </xf>
    <xf numFmtId="0" fontId="23" fillId="0" borderId="0" xfId="0" applyFont="1" applyAlignment="1">
      <alignment horizontal="center" vertical="center"/>
    </xf>
    <xf numFmtId="164" fontId="24" fillId="0" borderId="0" xfId="0" applyNumberFormat="1" applyFont="1"/>
    <xf numFmtId="164" fontId="29" fillId="0" borderId="0" xfId="31" applyNumberFormat="1" applyFont="1" applyFill="1" applyBorder="1" applyAlignment="1" applyProtection="1">
      <alignment horizontal="center" wrapText="1"/>
    </xf>
    <xf numFmtId="0" fontId="33" fillId="0" borderId="0" xfId="0" applyFont="1" applyAlignment="1">
      <alignment wrapText="1"/>
    </xf>
    <xf numFmtId="0" fontId="33" fillId="0" borderId="0" xfId="0" applyFont="1" applyAlignment="1">
      <alignment horizontal="left" vertical="top" wrapText="1"/>
    </xf>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165" fontId="30" fillId="0" borderId="39" xfId="0" applyNumberFormat="1" applyFont="1" applyBorder="1" applyAlignment="1">
      <alignment horizontal="center" vertical="center" wrapText="1"/>
    </xf>
    <xf numFmtId="165" fontId="30" fillId="0" borderId="40" xfId="0" applyNumberFormat="1" applyFont="1" applyBorder="1" applyAlignment="1">
      <alignment horizontal="center" vertical="center" wrapText="1"/>
    </xf>
    <xf numFmtId="0" fontId="23" fillId="0" borderId="41"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43" xfId="0" applyFont="1" applyBorder="1" applyAlignment="1">
      <alignment horizontal="center" vertical="center" wrapText="1"/>
    </xf>
    <xf numFmtId="164" fontId="23" fillId="33" borderId="44" xfId="0" applyNumberFormat="1" applyFont="1" applyFill="1" applyBorder="1" applyAlignment="1">
      <alignment horizontal="center" vertical="center"/>
    </xf>
    <xf numFmtId="165" fontId="25" fillId="0" borderId="45" xfId="0" applyNumberFormat="1" applyFont="1" applyBorder="1" applyAlignment="1">
      <alignment horizontal="center" vertical="center" wrapText="1"/>
    </xf>
    <xf numFmtId="1" fontId="25" fillId="0" borderId="46" xfId="0" applyNumberFormat="1" applyFont="1" applyBorder="1" applyAlignment="1">
      <alignment horizontal="right" vertical="center" wrapText="1"/>
    </xf>
    <xf numFmtId="164" fontId="23" fillId="0" borderId="47" xfId="0" applyNumberFormat="1" applyFont="1" applyBorder="1" applyAlignment="1">
      <alignment horizontal="center" vertical="center"/>
    </xf>
    <xf numFmtId="0" fontId="24" fillId="35" borderId="48" xfId="0" applyFont="1" applyFill="1" applyBorder="1"/>
    <xf numFmtId="0" fontId="24" fillId="35" borderId="49" xfId="0" applyFont="1" applyFill="1" applyBorder="1"/>
    <xf numFmtId="0" fontId="24" fillId="35" borderId="50" xfId="0" applyFont="1" applyFill="1" applyBorder="1"/>
    <xf numFmtId="164" fontId="23" fillId="33" borderId="47" xfId="0" applyNumberFormat="1" applyFont="1" applyFill="1" applyBorder="1" applyAlignment="1">
      <alignment horizontal="center" vertical="center"/>
    </xf>
    <xf numFmtId="0" fontId="24" fillId="35" borderId="51" xfId="0" applyFont="1" applyFill="1" applyBorder="1"/>
    <xf numFmtId="0" fontId="24" fillId="35" borderId="0" xfId="0" applyFont="1" applyFill="1"/>
    <xf numFmtId="0" fontId="24" fillId="35" borderId="28" xfId="0" applyFont="1" applyFill="1" applyBorder="1"/>
    <xf numFmtId="164" fontId="23" fillId="0" borderId="15" xfId="0" applyNumberFormat="1" applyFont="1" applyBorder="1" applyAlignment="1">
      <alignment horizontal="center" vertical="center"/>
    </xf>
    <xf numFmtId="164" fontId="23" fillId="33" borderId="15" xfId="0" applyNumberFormat="1" applyFont="1" applyFill="1" applyBorder="1" applyAlignment="1">
      <alignment horizontal="center" vertical="center"/>
    </xf>
    <xf numFmtId="164" fontId="23" fillId="0" borderId="21" xfId="0" applyNumberFormat="1" applyFont="1" applyBorder="1" applyAlignment="1">
      <alignment horizontal="center" vertical="center"/>
    </xf>
    <xf numFmtId="14" fontId="23" fillId="35" borderId="52" xfId="0" applyNumberFormat="1" applyFont="1" applyFill="1" applyBorder="1" applyAlignment="1">
      <alignment horizontal="center"/>
    </xf>
    <xf numFmtId="165" fontId="30" fillId="35" borderId="53" xfId="0" applyNumberFormat="1" applyFont="1" applyFill="1" applyBorder="1" applyAlignment="1">
      <alignment horizontal="center" vertical="center" wrapText="1"/>
    </xf>
    <xf numFmtId="0" fontId="32" fillId="35" borderId="54" xfId="0" applyFont="1" applyFill="1" applyBorder="1" applyAlignment="1">
      <alignment horizontal="center" vertical="top" wrapText="1"/>
    </xf>
    <xf numFmtId="1" fontId="24" fillId="0" borderId="55" xfId="0" applyNumberFormat="1" applyFont="1" applyBorder="1" applyAlignment="1">
      <alignment horizontal="center"/>
    </xf>
    <xf numFmtId="14" fontId="23" fillId="35" borderId="48" xfId="0" applyNumberFormat="1" applyFont="1" applyFill="1" applyBorder="1" applyAlignment="1">
      <alignment horizontal="center"/>
    </xf>
    <xf numFmtId="165" fontId="30" fillId="35" borderId="49" xfId="0" applyNumberFormat="1" applyFont="1" applyFill="1" applyBorder="1" applyAlignment="1">
      <alignment horizontal="center" vertical="center" wrapText="1"/>
    </xf>
    <xf numFmtId="0" fontId="32" fillId="35" borderId="50" xfId="0" applyFont="1" applyFill="1" applyBorder="1" applyAlignment="1">
      <alignment horizontal="center" vertical="top" wrapText="1"/>
    </xf>
    <xf numFmtId="0" fontId="32" fillId="35" borderId="28" xfId="0" applyFont="1" applyFill="1" applyBorder="1" applyAlignment="1">
      <alignment horizontal="center" vertical="top" wrapText="1"/>
    </xf>
    <xf numFmtId="0" fontId="32" fillId="0" borderId="56" xfId="0" applyFont="1" applyBorder="1" applyAlignment="1">
      <alignment horizontal="center" vertical="center" wrapText="1"/>
    </xf>
    <xf numFmtId="165" fontId="30" fillId="35" borderId="57" xfId="0" applyNumberFormat="1" applyFont="1" applyFill="1" applyBorder="1" applyAlignment="1">
      <alignment horizontal="center" vertical="center" wrapText="1"/>
    </xf>
    <xf numFmtId="165" fontId="25" fillId="0" borderId="28" xfId="0" applyNumberFormat="1" applyFont="1" applyBorder="1" applyAlignment="1">
      <alignment horizontal="center" vertical="center" wrapText="1"/>
    </xf>
    <xf numFmtId="1" fontId="25" fillId="0" borderId="22" xfId="0" applyNumberFormat="1" applyFont="1" applyBorder="1" applyAlignment="1">
      <alignment horizontal="center" vertical="center" wrapText="1"/>
    </xf>
    <xf numFmtId="165" fontId="25" fillId="0" borderId="58"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xf numFmtId="165" fontId="25" fillId="0" borderId="59" xfId="0" applyNumberFormat="1" applyFont="1" applyBorder="1" applyAlignment="1">
      <alignment horizontal="center" vertical="center" wrapText="1"/>
    </xf>
    <xf numFmtId="1" fontId="25" fillId="0" borderId="21" xfId="0" applyNumberFormat="1" applyFont="1" applyBorder="1" applyAlignment="1">
      <alignment horizontal="center" vertical="center" wrapText="1"/>
    </xf>
    <xf numFmtId="165" fontId="30" fillId="35" borderId="60" xfId="0" applyNumberFormat="1" applyFont="1" applyFill="1" applyBorder="1" applyAlignment="1">
      <alignment horizontal="center" vertical="center" wrapText="1"/>
    </xf>
    <xf numFmtId="165" fontId="25" fillId="0" borderId="61" xfId="0" applyNumberFormat="1" applyFont="1" applyBorder="1" applyAlignment="1">
      <alignment horizontal="center" vertical="center" wrapText="1"/>
    </xf>
    <xf numFmtId="0" fontId="23" fillId="0" borderId="0" xfId="0" applyFont="1" applyAlignment="1">
      <alignment horizontal="center" wrapText="1"/>
    </xf>
    <xf numFmtId="164" fontId="25" fillId="34" borderId="62" xfId="31" applyNumberFormat="1" applyFont="1" applyFill="1" applyBorder="1" applyAlignment="1" applyProtection="1">
      <alignment horizontal="center" vertical="top" wrapText="1"/>
      <protection locked="0"/>
    </xf>
    <xf numFmtId="164" fontId="32" fillId="0" borderId="37" xfId="0" applyNumberFormat="1" applyFont="1" applyBorder="1" applyAlignment="1">
      <alignment wrapText="1"/>
    </xf>
    <xf numFmtId="164" fontId="32" fillId="0" borderId="63" xfId="0" applyNumberFormat="1" applyFont="1" applyBorder="1" applyAlignment="1">
      <alignment wrapText="1"/>
    </xf>
    <xf numFmtId="164" fontId="25" fillId="34" borderId="30" xfId="31" applyNumberFormat="1" applyFont="1" applyFill="1" applyBorder="1" applyAlignment="1" applyProtection="1">
      <alignment horizontal="center" vertical="top" wrapText="1"/>
      <protection locked="0"/>
    </xf>
    <xf numFmtId="164" fontId="25" fillId="34" borderId="64" xfId="31" applyNumberFormat="1" applyFont="1" applyFill="1" applyBorder="1" applyAlignment="1" applyProtection="1">
      <alignment horizontal="center" vertical="top" wrapText="1"/>
      <protection locked="0"/>
    </xf>
    <xf numFmtId="164" fontId="25" fillId="34" borderId="65" xfId="31" applyNumberFormat="1" applyFont="1" applyFill="1" applyBorder="1" applyAlignment="1" applyProtection="1">
      <alignment horizontal="center" vertical="top" wrapText="1"/>
      <protection locked="0"/>
    </xf>
    <xf numFmtId="164" fontId="25" fillId="34" borderId="31" xfId="31" applyNumberFormat="1" applyFont="1" applyFill="1" applyBorder="1" applyAlignment="1" applyProtection="1">
      <alignment horizontal="center" vertical="top" wrapText="1"/>
      <protection locked="0"/>
    </xf>
    <xf numFmtId="164" fontId="25" fillId="34" borderId="26" xfId="31" applyNumberFormat="1" applyFont="1" applyFill="1" applyBorder="1" applyAlignment="1" applyProtection="1">
      <alignment horizontal="center" vertical="top" wrapText="1"/>
      <protection locked="0"/>
    </xf>
    <xf numFmtId="164" fontId="25" fillId="34" borderId="66" xfId="31" applyNumberFormat="1" applyFont="1" applyFill="1" applyBorder="1" applyAlignment="1" applyProtection="1">
      <alignment horizontal="center" vertical="top" wrapText="1"/>
      <protection locked="0"/>
    </xf>
    <xf numFmtId="164" fontId="25" fillId="34" borderId="67" xfId="31" applyNumberFormat="1" applyFont="1" applyFill="1" applyBorder="1" applyAlignment="1" applyProtection="1">
      <alignment horizontal="center" vertical="top" wrapText="1"/>
      <protection locked="0"/>
    </xf>
    <xf numFmtId="167" fontId="32" fillId="36" borderId="38" xfId="0" applyNumberFormat="1" applyFont="1" applyFill="1" applyBorder="1" applyAlignment="1" applyProtection="1">
      <alignment horizontal="right" vertical="center"/>
      <protection locked="0"/>
    </xf>
    <xf numFmtId="167" fontId="32" fillId="36" borderId="68" xfId="0" applyNumberFormat="1" applyFont="1" applyFill="1" applyBorder="1" applyAlignment="1" applyProtection="1">
      <alignment horizontal="right" vertical="center"/>
      <protection locked="0"/>
    </xf>
    <xf numFmtId="167" fontId="25" fillId="34" borderId="69" xfId="31" applyNumberFormat="1" applyFont="1" applyFill="1" applyBorder="1" applyAlignment="1" applyProtection="1">
      <alignment horizontal="center" vertical="top" wrapText="1"/>
      <protection locked="0"/>
    </xf>
    <xf numFmtId="167" fontId="25" fillId="34" borderId="70" xfId="31" applyNumberFormat="1" applyFont="1" applyFill="1" applyBorder="1" applyAlignment="1" applyProtection="1">
      <alignment horizontal="center" vertical="top" wrapText="1"/>
      <protection locked="0"/>
    </xf>
    <xf numFmtId="167" fontId="25" fillId="34" borderId="68" xfId="31" applyNumberFormat="1" applyFont="1" applyFill="1" applyBorder="1" applyAlignment="1" applyProtection="1">
      <alignment horizontal="center" vertical="top" wrapText="1"/>
      <protection locked="0"/>
    </xf>
    <xf numFmtId="167" fontId="35" fillId="36" borderId="38" xfId="0" applyNumberFormat="1" applyFont="1" applyFill="1" applyBorder="1" applyAlignment="1">
      <alignment horizontal="right" vertical="center"/>
    </xf>
    <xf numFmtId="167" fontId="35" fillId="36" borderId="68" xfId="31" applyNumberFormat="1" applyFont="1" applyFill="1" applyBorder="1" applyAlignment="1" applyProtection="1">
      <alignment horizontal="right" vertical="center" wrapText="1"/>
    </xf>
    <xf numFmtId="167" fontId="35" fillId="0" borderId="38" xfId="0" applyNumberFormat="1" applyFont="1" applyBorder="1" applyAlignment="1">
      <alignment horizontal="right" vertical="center"/>
    </xf>
    <xf numFmtId="167" fontId="35" fillId="0" borderId="68" xfId="31" applyNumberFormat="1" applyFont="1" applyFill="1" applyBorder="1" applyAlignment="1" applyProtection="1">
      <alignment horizontal="right" vertical="center" wrapText="1"/>
    </xf>
    <xf numFmtId="0" fontId="24" fillId="0" borderId="28" xfId="0" applyFont="1" applyBorder="1" applyProtection="1">
      <protection locked="0"/>
    </xf>
    <xf numFmtId="164" fontId="24" fillId="37" borderId="71" xfId="0" applyNumberFormat="1" applyFont="1" applyFill="1" applyBorder="1" applyAlignment="1" applyProtection="1">
      <alignment horizontal="center" vertical="top" wrapText="1"/>
      <protection locked="0"/>
    </xf>
    <xf numFmtId="0" fontId="24" fillId="0" borderId="0" xfId="0" applyFont="1" applyProtection="1">
      <protection locked="0"/>
    </xf>
    <xf numFmtId="164" fontId="24" fillId="37" borderId="72" xfId="0" applyNumberFormat="1" applyFont="1" applyFill="1" applyBorder="1" applyAlignment="1" applyProtection="1">
      <alignment horizontal="center" vertical="top" wrapText="1"/>
      <protection locked="0"/>
    </xf>
    <xf numFmtId="164" fontId="24" fillId="37" borderId="73" xfId="0" applyNumberFormat="1" applyFont="1" applyFill="1" applyBorder="1" applyAlignment="1" applyProtection="1">
      <alignment horizontal="center" vertical="top" wrapText="1"/>
      <protection locked="0"/>
    </xf>
    <xf numFmtId="164" fontId="24" fillId="38" borderId="74" xfId="0" applyNumberFormat="1" applyFont="1" applyFill="1" applyBorder="1" applyAlignment="1" applyProtection="1">
      <alignment horizontal="left" vertical="top" wrapText="1"/>
      <protection locked="0"/>
    </xf>
    <xf numFmtId="164" fontId="24" fillId="38" borderId="75" xfId="0" applyNumberFormat="1" applyFont="1" applyFill="1" applyBorder="1" applyAlignment="1" applyProtection="1">
      <alignment horizontal="left" vertical="top" wrapText="1"/>
      <protection locked="0"/>
    </xf>
    <xf numFmtId="164" fontId="24" fillId="38" borderId="63" xfId="0" applyNumberFormat="1" applyFont="1" applyFill="1" applyBorder="1" applyAlignment="1" applyProtection="1">
      <alignment horizontal="left" vertical="top" wrapText="1"/>
      <protection locked="0"/>
    </xf>
    <xf numFmtId="1" fontId="32" fillId="34" borderId="76" xfId="0" applyNumberFormat="1" applyFont="1" applyFill="1" applyBorder="1" applyAlignment="1" applyProtection="1">
      <alignment horizontal="center" vertical="center"/>
      <protection locked="0"/>
    </xf>
    <xf numFmtId="1" fontId="32" fillId="34" borderId="25" xfId="0" applyNumberFormat="1" applyFont="1" applyFill="1" applyBorder="1" applyAlignment="1" applyProtection="1">
      <alignment horizontal="center" vertical="center"/>
      <protection locked="0"/>
    </xf>
    <xf numFmtId="1" fontId="32" fillId="34" borderId="61" xfId="0" applyNumberFormat="1" applyFont="1" applyFill="1" applyBorder="1" applyAlignment="1" applyProtection="1">
      <alignment horizontal="center" vertical="center"/>
      <protection locked="0"/>
    </xf>
    <xf numFmtId="1" fontId="31" fillId="0" borderId="65" xfId="0" applyNumberFormat="1" applyFont="1" applyBorder="1" applyAlignment="1">
      <alignment horizontal="center" vertical="center"/>
    </xf>
    <xf numFmtId="1" fontId="31" fillId="0" borderId="26" xfId="0" applyNumberFormat="1" applyFont="1" applyBorder="1" applyAlignment="1">
      <alignment horizontal="center" vertical="center"/>
    </xf>
    <xf numFmtId="1" fontId="31" fillId="39" borderId="76" xfId="0" applyNumberFormat="1" applyFont="1" applyFill="1" applyBorder="1" applyAlignment="1">
      <alignment horizontal="center" vertical="center"/>
    </xf>
    <xf numFmtId="1" fontId="31" fillId="39" borderId="25" xfId="0" applyNumberFormat="1" applyFont="1" applyFill="1" applyBorder="1" applyAlignment="1">
      <alignment horizontal="center" vertical="center"/>
    </xf>
    <xf numFmtId="1" fontId="31" fillId="39" borderId="65" xfId="0" applyNumberFormat="1" applyFont="1" applyFill="1" applyBorder="1" applyAlignment="1">
      <alignment horizontal="center" vertical="center"/>
    </xf>
    <xf numFmtId="1" fontId="31" fillId="39" borderId="61" xfId="0" applyNumberFormat="1" applyFont="1" applyFill="1" applyBorder="1" applyAlignment="1">
      <alignment horizontal="center" vertical="center"/>
    </xf>
    <xf numFmtId="1" fontId="31" fillId="39" borderId="77" xfId="0" applyNumberFormat="1" applyFont="1" applyFill="1" applyBorder="1" applyAlignment="1">
      <alignment horizontal="center" vertical="center"/>
    </xf>
    <xf numFmtId="1" fontId="31" fillId="35" borderId="78" xfId="0" applyNumberFormat="1" applyFont="1" applyFill="1" applyBorder="1" applyAlignment="1">
      <alignment horizontal="center" vertical="center"/>
    </xf>
    <xf numFmtId="1" fontId="31" fillId="35" borderId="79" xfId="0" applyNumberFormat="1" applyFont="1" applyFill="1" applyBorder="1" applyAlignment="1">
      <alignment horizontal="center" vertical="center"/>
    </xf>
    <xf numFmtId="1" fontId="32" fillId="34" borderId="65" xfId="0" applyNumberFormat="1" applyFont="1" applyFill="1" applyBorder="1" applyAlignment="1" applyProtection="1">
      <alignment horizontal="center" vertical="center"/>
      <protection locked="0"/>
    </xf>
    <xf numFmtId="1" fontId="32" fillId="35" borderId="80" xfId="0" applyNumberFormat="1" applyFont="1" applyFill="1" applyBorder="1" applyAlignment="1">
      <alignment horizontal="center" vertical="center"/>
    </xf>
    <xf numFmtId="1" fontId="32" fillId="35" borderId="78" xfId="0" applyNumberFormat="1" applyFont="1" applyFill="1" applyBorder="1" applyAlignment="1">
      <alignment horizontal="center" vertical="center"/>
    </xf>
    <xf numFmtId="1" fontId="32" fillId="35" borderId="79" xfId="0" applyNumberFormat="1" applyFont="1" applyFill="1" applyBorder="1" applyAlignment="1">
      <alignment horizontal="center" vertical="center"/>
    </xf>
    <xf numFmtId="1" fontId="31" fillId="35" borderId="51" xfId="0" applyNumberFormat="1" applyFont="1" applyFill="1" applyBorder="1" applyAlignment="1">
      <alignment horizontal="center" vertical="center"/>
    </xf>
    <xf numFmtId="1" fontId="31" fillId="35" borderId="81" xfId="0" applyNumberFormat="1" applyFont="1" applyFill="1" applyBorder="1" applyAlignment="1">
      <alignment horizontal="center" vertical="center"/>
    </xf>
    <xf numFmtId="1" fontId="32" fillId="37" borderId="70" xfId="0" applyNumberFormat="1" applyFont="1" applyFill="1" applyBorder="1" applyAlignment="1" applyProtection="1">
      <alignment horizontal="center" vertical="center"/>
      <protection locked="0"/>
    </xf>
    <xf numFmtId="1" fontId="32" fillId="35" borderId="51" xfId="0" applyNumberFormat="1" applyFont="1" applyFill="1" applyBorder="1" applyAlignment="1">
      <alignment horizontal="center" vertical="center"/>
    </xf>
    <xf numFmtId="1" fontId="32" fillId="35" borderId="81" xfId="0" applyNumberFormat="1" applyFont="1" applyFill="1" applyBorder="1" applyAlignment="1">
      <alignment horizontal="center" vertical="center"/>
    </xf>
    <xf numFmtId="1" fontId="24" fillId="35" borderId="51" xfId="0" applyNumberFormat="1" applyFont="1" applyFill="1" applyBorder="1" applyAlignment="1">
      <alignment horizontal="center" vertical="center"/>
    </xf>
    <xf numFmtId="1" fontId="24" fillId="35" borderId="81" xfId="0" applyNumberFormat="1" applyFont="1" applyFill="1" applyBorder="1" applyAlignment="1">
      <alignment horizontal="center" vertical="center"/>
    </xf>
    <xf numFmtId="1" fontId="1" fillId="35" borderId="51" xfId="0" applyNumberFormat="1" applyFont="1" applyFill="1" applyBorder="1" applyAlignment="1">
      <alignment horizontal="center" vertical="center"/>
    </xf>
    <xf numFmtId="1" fontId="1" fillId="35" borderId="81" xfId="0" applyNumberFormat="1" applyFont="1" applyFill="1" applyBorder="1" applyAlignment="1">
      <alignment horizontal="center" vertical="center"/>
    </xf>
    <xf numFmtId="1" fontId="24" fillId="35" borderId="52" xfId="0" applyNumberFormat="1" applyFont="1" applyFill="1" applyBorder="1" applyAlignment="1">
      <alignment horizontal="center" vertical="center"/>
    </xf>
    <xf numFmtId="1" fontId="24" fillId="35" borderId="53" xfId="0" applyNumberFormat="1" applyFont="1" applyFill="1" applyBorder="1" applyAlignment="1">
      <alignment horizontal="center" vertical="center"/>
    </xf>
    <xf numFmtId="1" fontId="32" fillId="37" borderId="67" xfId="0" applyNumberFormat="1" applyFont="1" applyFill="1" applyBorder="1" applyAlignment="1" applyProtection="1">
      <alignment horizontal="center" vertical="center"/>
      <protection locked="0"/>
    </xf>
    <xf numFmtId="1" fontId="32" fillId="34" borderId="59" xfId="0" applyNumberFormat="1" applyFont="1" applyFill="1" applyBorder="1" applyAlignment="1" applyProtection="1">
      <alignment horizontal="center" vertical="center"/>
      <protection locked="0"/>
    </xf>
    <xf numFmtId="1" fontId="1" fillId="35" borderId="52" xfId="0" applyNumberFormat="1" applyFont="1" applyFill="1" applyBorder="1" applyAlignment="1">
      <alignment horizontal="center" vertical="center"/>
    </xf>
    <xf numFmtId="1" fontId="1" fillId="35" borderId="53" xfId="0" applyNumberFormat="1" applyFont="1" applyFill="1" applyBorder="1" applyAlignment="1">
      <alignment horizontal="center" vertical="center"/>
    </xf>
    <xf numFmtId="1" fontId="35" fillId="34" borderId="76" xfId="0" applyNumberFormat="1" applyFont="1" applyFill="1" applyBorder="1" applyAlignment="1">
      <alignment horizontal="center" vertical="center"/>
    </xf>
    <xf numFmtId="1" fontId="35" fillId="34" borderId="25" xfId="0" applyNumberFormat="1" applyFont="1" applyFill="1" applyBorder="1" applyAlignment="1">
      <alignment horizontal="center" vertical="center"/>
    </xf>
    <xf numFmtId="1" fontId="35" fillId="34" borderId="61" xfId="0" applyNumberFormat="1" applyFont="1" applyFill="1" applyBorder="1" applyAlignment="1">
      <alignment horizontal="center" vertical="center"/>
    </xf>
    <xf numFmtId="1" fontId="35" fillId="34" borderId="77" xfId="0" applyNumberFormat="1" applyFont="1" applyFill="1" applyBorder="1" applyAlignment="1">
      <alignment horizontal="center" vertical="center"/>
    </xf>
    <xf numFmtId="1" fontId="35" fillId="34" borderId="65" xfId="0" applyNumberFormat="1" applyFont="1" applyFill="1" applyBorder="1" applyAlignment="1" applyProtection="1">
      <alignment horizontal="center" vertical="center"/>
      <protection locked="0"/>
    </xf>
    <xf numFmtId="1" fontId="35" fillId="35" borderId="80" xfId="0" applyNumberFormat="1" applyFont="1" applyFill="1" applyBorder="1" applyAlignment="1">
      <alignment horizontal="center" vertical="center"/>
    </xf>
    <xf numFmtId="1" fontId="35" fillId="37" borderId="70" xfId="0" applyNumberFormat="1" applyFont="1" applyFill="1" applyBorder="1" applyAlignment="1">
      <alignment horizontal="center" vertical="center"/>
    </xf>
    <xf numFmtId="1" fontId="35" fillId="34" borderId="61" xfId="0" applyNumberFormat="1" applyFont="1" applyFill="1" applyBorder="1" applyAlignment="1" applyProtection="1">
      <alignment horizontal="center" vertical="center"/>
      <protection locked="0"/>
    </xf>
    <xf numFmtId="1" fontId="35" fillId="37" borderId="67" xfId="0" applyNumberFormat="1" applyFont="1" applyFill="1" applyBorder="1" applyAlignment="1">
      <alignment horizontal="center" vertical="center"/>
    </xf>
    <xf numFmtId="1" fontId="35" fillId="34" borderId="59" xfId="0" applyNumberFormat="1" applyFont="1" applyFill="1" applyBorder="1" applyAlignment="1" applyProtection="1">
      <alignment horizontal="center" vertical="center"/>
      <protection locked="0"/>
    </xf>
    <xf numFmtId="0" fontId="23" fillId="0" borderId="82" xfId="0" applyFont="1" applyBorder="1" applyAlignment="1">
      <alignment horizontal="center" vertical="center" wrapText="1"/>
    </xf>
    <xf numFmtId="0" fontId="32" fillId="0" borderId="83" xfId="0" applyFont="1" applyBorder="1" applyAlignment="1">
      <alignment horizontal="center" vertical="center" wrapText="1"/>
    </xf>
    <xf numFmtId="0" fontId="32" fillId="0" borderId="84" xfId="0" applyFont="1" applyBorder="1" applyAlignment="1">
      <alignment horizontal="center" vertical="center" wrapText="1"/>
    </xf>
    <xf numFmtId="0" fontId="33" fillId="35" borderId="49" xfId="0" applyFont="1" applyFill="1" applyBorder="1" applyAlignment="1">
      <alignment wrapText="1"/>
    </xf>
    <xf numFmtId="0" fontId="32" fillId="35" borderId="49" xfId="0" applyFont="1" applyFill="1" applyBorder="1" applyAlignment="1">
      <alignment vertical="center" wrapText="1"/>
    </xf>
    <xf numFmtId="0" fontId="32" fillId="35" borderId="50" xfId="0" applyFont="1" applyFill="1" applyBorder="1" applyAlignment="1">
      <alignment vertical="center" wrapText="1"/>
    </xf>
    <xf numFmtId="0" fontId="32" fillId="35" borderId="85" xfId="0" applyFont="1" applyFill="1" applyBorder="1" applyAlignment="1">
      <alignment vertical="center" wrapText="1"/>
    </xf>
    <xf numFmtId="0" fontId="32" fillId="35" borderId="86" xfId="0" applyFont="1" applyFill="1" applyBorder="1" applyAlignment="1">
      <alignment vertical="center" wrapText="1"/>
    </xf>
    <xf numFmtId="0" fontId="23" fillId="0" borderId="87" xfId="0" applyFont="1" applyBorder="1" applyAlignment="1">
      <alignment horizontal="center" vertical="center" wrapText="1"/>
    </xf>
    <xf numFmtId="0" fontId="32" fillId="0" borderId="88" xfId="0" applyFont="1" applyBorder="1" applyAlignment="1">
      <alignment horizontal="center" vertical="center" wrapText="1"/>
    </xf>
    <xf numFmtId="0" fontId="32" fillId="0" borderId="89" xfId="0" applyFont="1" applyBorder="1" applyAlignment="1">
      <alignment horizontal="center" vertical="center" wrapText="1"/>
    </xf>
    <xf numFmtId="165" fontId="25" fillId="0" borderId="90" xfId="0" applyNumberFormat="1" applyFont="1" applyBorder="1" applyAlignment="1">
      <alignment horizontal="center" vertical="center" wrapText="1"/>
    </xf>
    <xf numFmtId="165" fontId="30" fillId="35" borderId="0" xfId="0" applyNumberFormat="1" applyFont="1" applyFill="1" applyAlignment="1">
      <alignment horizontal="center" vertical="center" wrapText="1"/>
    </xf>
    <xf numFmtId="0" fontId="23" fillId="0" borderId="91" xfId="31" applyFont="1" applyFill="1" applyBorder="1" applyAlignment="1" applyProtection="1">
      <alignment horizontal="center" wrapText="1"/>
    </xf>
    <xf numFmtId="167" fontId="32" fillId="36" borderId="69" xfId="0" applyNumberFormat="1" applyFont="1" applyFill="1" applyBorder="1" applyAlignment="1" applyProtection="1">
      <alignment horizontal="right" vertical="center"/>
      <protection locked="0"/>
    </xf>
    <xf numFmtId="0" fontId="24" fillId="0" borderId="0" xfId="49" applyFont="1"/>
    <xf numFmtId="0" fontId="30" fillId="0" borderId="0" xfId="49" applyFont="1" applyAlignment="1">
      <alignment horizontal="center"/>
    </xf>
    <xf numFmtId="0" fontId="23" fillId="0" borderId="0" xfId="49" applyFont="1" applyAlignment="1">
      <alignment horizontal="center" vertical="center"/>
    </xf>
    <xf numFmtId="0" fontId="24" fillId="0" borderId="0" xfId="49" applyFont="1" applyAlignment="1">
      <alignment horizontal="center" vertical="center"/>
    </xf>
    <xf numFmtId="0" fontId="24" fillId="0" borderId="28" xfId="49" applyFont="1" applyBorder="1"/>
    <xf numFmtId="0" fontId="30" fillId="0" borderId="38" xfId="49" applyFont="1" applyBorder="1" applyAlignment="1">
      <alignment horizontal="center" vertical="center" wrapText="1"/>
    </xf>
    <xf numFmtId="0" fontId="30" fillId="0" borderId="92" xfId="49" applyFont="1" applyBorder="1" applyAlignment="1">
      <alignment horizontal="center" vertical="center" wrapText="1"/>
    </xf>
    <xf numFmtId="0" fontId="30" fillId="0" borderId="92" xfId="50" applyFont="1" applyFill="1" applyBorder="1" applyAlignment="1" applyProtection="1">
      <alignment horizontal="center" vertical="center" wrapText="1"/>
    </xf>
    <xf numFmtId="0" fontId="30" fillId="0" borderId="37" xfId="50" applyFont="1" applyFill="1" applyBorder="1" applyAlignment="1" applyProtection="1">
      <alignment horizontal="center" vertical="center" wrapText="1"/>
    </xf>
    <xf numFmtId="0" fontId="23" fillId="0" borderId="51" xfId="50" applyFont="1" applyFill="1" applyBorder="1" applyAlignment="1" applyProtection="1">
      <alignment vertical="center" wrapText="1"/>
    </xf>
    <xf numFmtId="165" fontId="31" fillId="40" borderId="93" xfId="0" applyNumberFormat="1" applyFont="1" applyFill="1" applyBorder="1"/>
    <xf numFmtId="166" fontId="30" fillId="41" borderId="33" xfId="50" applyNumberFormat="1" applyFont="1" applyFill="1" applyBorder="1" applyAlignment="1" applyProtection="1">
      <alignment horizontal="left" wrapText="1"/>
    </xf>
    <xf numFmtId="167" fontId="32" fillId="36" borderId="21" xfId="0" applyNumberFormat="1" applyFont="1" applyFill="1" applyBorder="1" applyAlignment="1" applyProtection="1">
      <alignment horizontal="right" vertical="center"/>
      <protection locked="0"/>
    </xf>
    <xf numFmtId="167" fontId="32" fillId="36" borderId="94" xfId="0" applyNumberFormat="1" applyFont="1" applyFill="1" applyBorder="1" applyAlignment="1" applyProtection="1">
      <alignment horizontal="right" vertical="center"/>
      <protection locked="0"/>
    </xf>
    <xf numFmtId="14" fontId="23" fillId="35" borderId="51" xfId="0" applyNumberFormat="1" applyFont="1" applyFill="1" applyBorder="1" applyAlignment="1">
      <alignment horizontal="center"/>
    </xf>
    <xf numFmtId="164" fontId="23" fillId="33" borderId="78" xfId="0" applyNumberFormat="1" applyFont="1" applyFill="1" applyBorder="1" applyAlignment="1">
      <alignment horizontal="center" vertical="center"/>
    </xf>
    <xf numFmtId="0" fontId="23" fillId="0" borderId="21" xfId="0" applyFont="1" applyBorder="1" applyAlignment="1">
      <alignment horizontal="center" vertical="center"/>
    </xf>
    <xf numFmtId="165" fontId="30" fillId="35" borderId="28" xfId="0" applyNumberFormat="1" applyFont="1" applyFill="1" applyBorder="1" applyAlignment="1">
      <alignment horizontal="center" vertical="center" wrapText="1"/>
    </xf>
    <xf numFmtId="0" fontId="23" fillId="33" borderId="22" xfId="0" applyFont="1" applyFill="1" applyBorder="1" applyAlignment="1">
      <alignment horizontal="center" vertical="center" wrapText="1"/>
    </xf>
    <xf numFmtId="0" fontId="23" fillId="0" borderId="15" xfId="0" applyFont="1" applyBorder="1" applyAlignment="1">
      <alignment horizontal="center" vertical="center"/>
    </xf>
    <xf numFmtId="0" fontId="23" fillId="33" borderId="15" xfId="0" applyFont="1" applyFill="1" applyBorder="1" applyAlignment="1">
      <alignment horizontal="center" vertical="center" wrapText="1"/>
    </xf>
    <xf numFmtId="0" fontId="23" fillId="0" borderId="16" xfId="0" applyFont="1" applyBorder="1" applyAlignment="1">
      <alignment horizontal="center" vertical="center"/>
    </xf>
    <xf numFmtId="0" fontId="23" fillId="0" borderId="21" xfId="0" applyFont="1" applyBorder="1" applyAlignment="1">
      <alignment horizontal="center" vertical="center" wrapText="1"/>
    </xf>
    <xf numFmtId="0" fontId="25" fillId="42" borderId="74" xfId="50" applyFont="1" applyFill="1" applyBorder="1" applyAlignment="1" applyProtection="1">
      <alignment horizontal="center" vertical="center" wrapText="1"/>
      <protection locked="0"/>
    </xf>
    <xf numFmtId="0" fontId="25" fillId="42" borderId="64" xfId="49" applyFont="1" applyFill="1" applyBorder="1" applyAlignment="1" applyProtection="1">
      <alignment horizontal="center" vertical="center" wrapText="1"/>
      <protection locked="0"/>
    </xf>
    <xf numFmtId="1" fontId="37" fillId="42" borderId="64" xfId="0" applyNumberFormat="1" applyFont="1" applyFill="1" applyBorder="1" applyAlignment="1" applyProtection="1">
      <alignment horizontal="center" vertical="center" wrapText="1"/>
      <protection locked="0"/>
    </xf>
    <xf numFmtId="0" fontId="25" fillId="42" borderId="69" xfId="49" applyFont="1" applyFill="1" applyBorder="1" applyAlignment="1" applyProtection="1">
      <alignment horizontal="center" vertical="center" wrapText="1"/>
      <protection locked="0"/>
    </xf>
    <xf numFmtId="0" fontId="38" fillId="42" borderId="64" xfId="49" applyFont="1" applyFill="1" applyBorder="1" applyAlignment="1" applyProtection="1">
      <alignment horizontal="center" vertical="center" wrapText="1"/>
      <protection locked="0"/>
    </xf>
    <xf numFmtId="0" fontId="25" fillId="42" borderId="74" xfId="49" applyFont="1" applyFill="1" applyBorder="1" applyAlignment="1" applyProtection="1">
      <alignment horizontal="center" vertical="center" wrapText="1"/>
      <protection locked="0"/>
    </xf>
    <xf numFmtId="0" fontId="25" fillId="42" borderId="63" xfId="49" applyFont="1" applyFill="1" applyBorder="1" applyAlignment="1" applyProtection="1">
      <alignment horizontal="center" vertical="center" wrapText="1"/>
      <protection locked="0"/>
    </xf>
    <xf numFmtId="0" fontId="25" fillId="42" borderId="66" xfId="49" applyFont="1" applyFill="1" applyBorder="1" applyAlignment="1" applyProtection="1">
      <alignment horizontal="center" vertical="center" wrapText="1"/>
      <protection locked="0"/>
    </xf>
    <xf numFmtId="1" fontId="37" fillId="42" borderId="66" xfId="0" applyNumberFormat="1" applyFont="1" applyFill="1" applyBorder="1" applyAlignment="1" applyProtection="1">
      <alignment horizontal="center" vertical="center" wrapText="1"/>
      <protection locked="0"/>
    </xf>
    <xf numFmtId="0" fontId="25" fillId="42" borderId="68" xfId="49" applyFont="1" applyFill="1" applyBorder="1" applyAlignment="1" applyProtection="1">
      <alignment horizontal="center" vertical="center" wrapText="1"/>
      <protection locked="0"/>
    </xf>
    <xf numFmtId="0" fontId="39" fillId="42" borderId="74" xfId="50" applyFont="1" applyFill="1" applyBorder="1" applyAlignment="1" applyProtection="1">
      <alignment horizontal="center" vertical="center" wrapText="1"/>
      <protection locked="0"/>
    </xf>
    <xf numFmtId="0" fontId="39" fillId="42" borderId="64" xfId="49" applyFont="1" applyFill="1" applyBorder="1" applyAlignment="1" applyProtection="1">
      <alignment horizontal="center" vertical="center" wrapText="1"/>
      <protection locked="0"/>
    </xf>
    <xf numFmtId="1" fontId="35" fillId="42" borderId="64" xfId="50" applyNumberFormat="1" applyFont="1" applyFill="1" applyBorder="1" applyAlignment="1" applyProtection="1">
      <alignment horizontal="center" vertical="center" wrapText="1"/>
      <protection locked="0"/>
    </xf>
    <xf numFmtId="0" fontId="39" fillId="42" borderId="69" xfId="49" applyFont="1" applyFill="1" applyBorder="1" applyAlignment="1" applyProtection="1">
      <alignment horizontal="center" vertical="center" wrapText="1"/>
      <protection locked="0"/>
    </xf>
    <xf numFmtId="1" fontId="24" fillId="33" borderId="22" xfId="0" applyNumberFormat="1" applyFont="1" applyFill="1" applyBorder="1" applyAlignment="1">
      <alignment horizontal="center" wrapText="1"/>
    </xf>
    <xf numFmtId="1" fontId="24" fillId="0" borderId="15" xfId="0" applyNumberFormat="1" applyFont="1" applyBorder="1" applyAlignment="1">
      <alignment horizontal="center" wrapText="1"/>
    </xf>
    <xf numFmtId="1" fontId="24" fillId="0" borderId="21" xfId="0" applyNumberFormat="1" applyFont="1" applyBorder="1" applyAlignment="1">
      <alignment horizontal="center" wrapText="1"/>
    </xf>
    <xf numFmtId="164" fontId="23" fillId="0" borderId="20" xfId="0" applyNumberFormat="1" applyFont="1" applyBorder="1" applyAlignment="1">
      <alignment horizontal="center" vertical="center"/>
    </xf>
    <xf numFmtId="164" fontId="23" fillId="0" borderId="19" xfId="0" applyNumberFormat="1" applyFont="1" applyBorder="1" applyAlignment="1">
      <alignment horizontal="center" vertical="center"/>
    </xf>
    <xf numFmtId="164" fontId="23" fillId="0" borderId="18" xfId="0" applyNumberFormat="1" applyFont="1" applyBorder="1" applyAlignment="1">
      <alignment horizontal="center" vertical="center"/>
    </xf>
    <xf numFmtId="1" fontId="24" fillId="33" borderId="17" xfId="0" applyNumberFormat="1" applyFont="1" applyFill="1" applyBorder="1" applyAlignment="1">
      <alignment horizontal="center" wrapText="1"/>
    </xf>
    <xf numFmtId="1" fontId="24" fillId="33" borderId="16" xfId="0" applyNumberFormat="1" applyFont="1" applyFill="1" applyBorder="1" applyAlignment="1">
      <alignment horizontal="center" wrapText="1"/>
    </xf>
    <xf numFmtId="1" fontId="24" fillId="33" borderId="15" xfId="0" applyNumberFormat="1" applyFont="1" applyFill="1" applyBorder="1" applyAlignment="1">
      <alignment horizontal="center" wrapText="1"/>
    </xf>
    <xf numFmtId="0" fontId="23" fillId="0" borderId="14" xfId="0" applyFont="1" applyBorder="1" applyAlignment="1">
      <alignment horizontal="center" wrapText="1"/>
    </xf>
    <xf numFmtId="0" fontId="23" fillId="0" borderId="13" xfId="0" applyFont="1" applyBorder="1" applyAlignment="1">
      <alignment horizontal="center" wrapText="1"/>
    </xf>
    <xf numFmtId="0" fontId="23" fillId="0" borderId="12" xfId="0" applyFont="1" applyBorder="1" applyAlignment="1">
      <alignment horizontal="center" wrapText="1"/>
    </xf>
    <xf numFmtId="164" fontId="23" fillId="0" borderId="11" xfId="0" applyNumberFormat="1" applyFont="1" applyBorder="1" applyAlignment="1">
      <alignment horizontal="center" vertical="center"/>
    </xf>
    <xf numFmtId="164" fontId="23" fillId="0" borderId="10" xfId="0" applyNumberFormat="1" applyFont="1" applyBorder="1" applyAlignment="1">
      <alignment horizontal="center" vertical="center"/>
    </xf>
    <xf numFmtId="164" fontId="23" fillId="0" borderId="95" xfId="0" applyNumberFormat="1" applyFont="1" applyBorder="1" applyAlignment="1">
      <alignment horizontal="center" vertical="center"/>
    </xf>
    <xf numFmtId="1" fontId="24" fillId="0" borderId="16" xfId="0" applyNumberFormat="1" applyFont="1" applyBorder="1" applyAlignment="1">
      <alignment horizontal="center" wrapText="1"/>
    </xf>
    <xf numFmtId="164" fontId="23" fillId="0" borderId="96" xfId="0" applyNumberFormat="1" applyFont="1" applyBorder="1" applyAlignment="1">
      <alignment horizontal="center" vertical="center"/>
    </xf>
    <xf numFmtId="164" fontId="23" fillId="0" borderId="85" xfId="0" applyNumberFormat="1" applyFont="1" applyBorder="1" applyAlignment="1">
      <alignment horizontal="center" vertical="center"/>
    </xf>
    <xf numFmtId="164" fontId="23" fillId="0" borderId="86" xfId="0" applyNumberFormat="1" applyFont="1" applyBorder="1" applyAlignment="1">
      <alignment horizontal="center" vertical="center"/>
    </xf>
    <xf numFmtId="164" fontId="23" fillId="0" borderId="97" xfId="0" applyNumberFormat="1" applyFont="1" applyBorder="1" applyAlignment="1">
      <alignment horizontal="center" vertical="center"/>
    </xf>
    <xf numFmtId="164" fontId="23" fillId="0" borderId="98" xfId="0" applyNumberFormat="1" applyFont="1" applyBorder="1" applyAlignment="1">
      <alignment horizontal="center" vertical="center"/>
    </xf>
    <xf numFmtId="1" fontId="30" fillId="33" borderId="14" xfId="0" applyNumberFormat="1" applyFont="1" applyFill="1" applyBorder="1" applyAlignment="1">
      <alignment horizontal="center" vertical="center" wrapText="1"/>
    </xf>
    <xf numFmtId="1" fontId="30" fillId="33" borderId="13" xfId="0" applyNumberFormat="1" applyFont="1" applyFill="1" applyBorder="1" applyAlignment="1">
      <alignment horizontal="center" vertical="center" wrapText="1"/>
    </xf>
    <xf numFmtId="1" fontId="30" fillId="33" borderId="12" xfId="0" applyNumberFormat="1" applyFont="1" applyFill="1" applyBorder="1" applyAlignment="1">
      <alignment horizontal="center" vertical="center" wrapText="1"/>
    </xf>
    <xf numFmtId="0" fontId="30" fillId="0" borderId="99" xfId="31" applyFont="1" applyFill="1" applyBorder="1" applyAlignment="1" applyProtection="1">
      <alignment horizontal="center" wrapText="1"/>
    </xf>
    <xf numFmtId="0" fontId="30" fillId="0" borderId="100" xfId="31" applyFont="1" applyFill="1" applyBorder="1" applyAlignment="1" applyProtection="1">
      <alignment horizontal="center" wrapText="1"/>
    </xf>
    <xf numFmtId="0" fontId="30" fillId="0" borderId="80" xfId="0" applyFont="1" applyBorder="1" applyAlignment="1">
      <alignment horizontal="center" vertical="center"/>
    </xf>
    <xf numFmtId="0" fontId="30" fillId="0" borderId="70" xfId="0" applyFont="1" applyBorder="1" applyAlignment="1">
      <alignment horizontal="center" vertical="center"/>
    </xf>
    <xf numFmtId="0" fontId="30" fillId="0" borderId="97" xfId="31" applyFont="1" applyFill="1" applyBorder="1" applyAlignment="1" applyProtection="1">
      <alignment horizontal="center" vertical="center" wrapText="1"/>
    </xf>
    <xf numFmtId="0" fontId="30" fillId="0" borderId="57" xfId="31" applyFont="1" applyFill="1" applyBorder="1" applyAlignment="1" applyProtection="1">
      <alignment horizontal="center" vertical="center" wrapText="1"/>
    </xf>
    <xf numFmtId="0" fontId="30" fillId="0" borderId="22" xfId="31" applyFont="1" applyFill="1" applyBorder="1" applyAlignment="1" applyProtection="1">
      <alignment horizontal="center" vertical="center" wrapText="1"/>
    </xf>
    <xf numFmtId="0" fontId="30" fillId="0" borderId="101" xfId="0" applyFont="1" applyBorder="1" applyAlignment="1">
      <alignment horizontal="center"/>
    </xf>
    <xf numFmtId="0" fontId="30" fillId="0" borderId="99" xfId="0" applyFont="1" applyBorder="1" applyAlignment="1">
      <alignment horizontal="center"/>
    </xf>
    <xf numFmtId="0" fontId="30" fillId="0" borderId="100" xfId="0" applyFont="1" applyBorder="1" applyAlignment="1">
      <alignment horizontal="center"/>
    </xf>
    <xf numFmtId="164" fontId="31" fillId="0" borderId="93" xfId="0" applyNumberFormat="1" applyFont="1" applyBorder="1" applyAlignment="1">
      <alignment horizontal="center"/>
    </xf>
    <xf numFmtId="0" fontId="23" fillId="0" borderId="48" xfId="50" applyFont="1" applyFill="1" applyBorder="1" applyAlignment="1" applyProtection="1">
      <alignment horizontal="center" vertical="center" wrapText="1"/>
    </xf>
    <xf numFmtId="0" fontId="23" fillId="0" borderId="49" xfId="50" applyFont="1" applyFill="1" applyBorder="1" applyAlignment="1" applyProtection="1">
      <alignment horizontal="center" vertical="center" wrapText="1"/>
    </xf>
    <xf numFmtId="0" fontId="23" fillId="0" borderId="51" xfId="50" applyFont="1" applyFill="1" applyBorder="1" applyAlignment="1" applyProtection="1">
      <alignment horizontal="center" vertical="center" wrapText="1"/>
    </xf>
    <xf numFmtId="0" fontId="23" fillId="0" borderId="0" xfId="50" applyFont="1" applyFill="1" applyBorder="1" applyAlignment="1" applyProtection="1">
      <alignment horizontal="center" vertical="center" wrapText="1"/>
    </xf>
    <xf numFmtId="0" fontId="23" fillId="0" borderId="52" xfId="50" applyFont="1" applyFill="1" applyBorder="1" applyAlignment="1" applyProtection="1">
      <alignment horizontal="center" vertical="center" wrapText="1"/>
    </xf>
    <xf numFmtId="0" fontId="23" fillId="0" borderId="53" xfId="50" applyFont="1" applyFill="1" applyBorder="1" applyAlignment="1" applyProtection="1">
      <alignment horizontal="center" vertical="center" wrapText="1"/>
    </xf>
    <xf numFmtId="164" fontId="24" fillId="0" borderId="0" xfId="0" applyNumberFormat="1" applyFont="1" applyAlignment="1">
      <alignment horizontal="center" vertical="center" wrapText="1"/>
    </xf>
    <xf numFmtId="164" fontId="27" fillId="0" borderId="0" xfId="0" applyNumberFormat="1" applyFont="1" applyAlignment="1">
      <alignment horizontal="left" wrapText="1"/>
    </xf>
    <xf numFmtId="0" fontId="30" fillId="0" borderId="69" xfId="0" applyFont="1" applyBorder="1" applyAlignment="1">
      <alignment horizontal="center" vertical="center"/>
    </xf>
    <xf numFmtId="0" fontId="30" fillId="0" borderId="102" xfId="0" applyFont="1" applyBorder="1" applyAlignment="1">
      <alignment horizontal="center"/>
    </xf>
    <xf numFmtId="0" fontId="30" fillId="0" borderId="72" xfId="0" applyFont="1" applyBorder="1" applyAlignment="1">
      <alignment horizontal="center"/>
    </xf>
    <xf numFmtId="0" fontId="30" fillId="0" borderId="26" xfId="0" applyFont="1" applyBorder="1" applyAlignment="1">
      <alignment horizontal="center"/>
    </xf>
    <xf numFmtId="0" fontId="30" fillId="0" borderId="71" xfId="31" applyFont="1" applyFill="1" applyBorder="1" applyAlignment="1" applyProtection="1">
      <alignment horizontal="center" wrapText="1"/>
    </xf>
    <xf numFmtId="0" fontId="30" fillId="0" borderId="65" xfId="31" applyFont="1" applyFill="1" applyBorder="1" applyAlignment="1" applyProtection="1">
      <alignment horizontal="center" wrapText="1"/>
    </xf>
    <xf numFmtId="0" fontId="30" fillId="0" borderId="47" xfId="0" applyFont="1" applyBorder="1" applyAlignment="1">
      <alignment horizontal="center"/>
    </xf>
    <xf numFmtId="0" fontId="30" fillId="0" borderId="71" xfId="0" applyFont="1" applyBorder="1" applyAlignment="1">
      <alignment horizontal="center"/>
    </xf>
    <xf numFmtId="0" fontId="30" fillId="0" borderId="65" xfId="0" applyFont="1" applyBorder="1" applyAlignment="1">
      <alignment horizontal="center"/>
    </xf>
    <xf numFmtId="0" fontId="30" fillId="0" borderId="72" xfId="31" applyFont="1" applyFill="1" applyBorder="1" applyAlignment="1" applyProtection="1">
      <alignment horizontal="center" wrapText="1"/>
    </xf>
    <xf numFmtId="0" fontId="30" fillId="0" borderId="26" xfId="31" applyFont="1" applyFill="1" applyBorder="1" applyAlignment="1" applyProtection="1">
      <alignment horizontal="center" wrapText="1"/>
    </xf>
    <xf numFmtId="0" fontId="32" fillId="0" borderId="48" xfId="31" applyFont="1" applyFill="1" applyBorder="1" applyAlignment="1" applyProtection="1">
      <alignment horizontal="center" vertical="center" wrapText="1"/>
    </xf>
    <xf numFmtId="0" fontId="32" fillId="0" borderId="49" xfId="31" applyFont="1" applyFill="1" applyBorder="1" applyAlignment="1" applyProtection="1">
      <alignment horizontal="center" vertical="center" wrapText="1"/>
    </xf>
    <xf numFmtId="0" fontId="32" fillId="0" borderId="50" xfId="31" applyFont="1" applyFill="1" applyBorder="1" applyAlignment="1" applyProtection="1">
      <alignment horizontal="center" vertical="center" wrapText="1"/>
    </xf>
    <xf numFmtId="0" fontId="32" fillId="0" borderId="51" xfId="31" applyFont="1" applyFill="1" applyBorder="1" applyAlignment="1" applyProtection="1">
      <alignment horizontal="center" vertical="center" wrapText="1"/>
    </xf>
    <xf numFmtId="0" fontId="32" fillId="0" borderId="0" xfId="31" applyFont="1" applyFill="1" applyBorder="1" applyAlignment="1" applyProtection="1">
      <alignment horizontal="center" vertical="center" wrapText="1"/>
    </xf>
    <xf numFmtId="0" fontId="32" fillId="0" borderId="28" xfId="31" applyFont="1" applyFill="1" applyBorder="1" applyAlignment="1" applyProtection="1">
      <alignment horizontal="center" vertical="center" wrapText="1"/>
    </xf>
    <xf numFmtId="0" fontId="32" fillId="0" borderId="52" xfId="31" applyFont="1" applyFill="1" applyBorder="1" applyAlignment="1" applyProtection="1">
      <alignment horizontal="center" vertical="center" wrapText="1"/>
    </xf>
    <xf numFmtId="0" fontId="32" fillId="0" borderId="53" xfId="31" applyFont="1" applyFill="1" applyBorder="1" applyAlignment="1" applyProtection="1">
      <alignment horizontal="center" vertical="center" wrapText="1"/>
    </xf>
    <xf numFmtId="0" fontId="32" fillId="0" borderId="54" xfId="31" applyFont="1" applyFill="1" applyBorder="1" applyAlignment="1" applyProtection="1">
      <alignment horizontal="center" vertical="center" wrapText="1"/>
    </xf>
    <xf numFmtId="164" fontId="24" fillId="0" borderId="0" xfId="0" applyNumberFormat="1" applyFont="1" applyAlignment="1">
      <alignment horizontal="left" vertical="top" wrapText="1"/>
    </xf>
    <xf numFmtId="164" fontId="23" fillId="0" borderId="14" xfId="0" applyNumberFormat="1" applyFont="1" applyBorder="1" applyAlignment="1">
      <alignment horizontal="center" vertical="center" wrapText="1"/>
    </xf>
    <xf numFmtId="164" fontId="23" fillId="0" borderId="13" xfId="0" applyNumberFormat="1" applyFont="1" applyBorder="1" applyAlignment="1">
      <alignment horizontal="center" vertical="center" wrapText="1"/>
    </xf>
    <xf numFmtId="164" fontId="23" fillId="0" borderId="12" xfId="0" applyNumberFormat="1" applyFont="1" applyBorder="1" applyAlignment="1">
      <alignment horizontal="center" vertical="center" wrapText="1"/>
    </xf>
    <xf numFmtId="0" fontId="23" fillId="0" borderId="0" xfId="0" applyFont="1" applyAlignment="1">
      <alignment horizontal="left"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horizontal="left"/>
    </xf>
  </cellXfs>
  <cellStyles count="52">
    <cellStyle name="20% - Accent1" xfId="6" xr:uid="{00000000-0005-0000-0000-000006000000}"/>
    <cellStyle name="20% - Accent2" xfId="7" xr:uid="{00000000-0005-0000-0000-000007000000}"/>
    <cellStyle name="20% - Accent3" xfId="8" xr:uid="{00000000-0005-0000-0000-000008000000}"/>
    <cellStyle name="20% - Accent4" xfId="9" xr:uid="{00000000-0005-0000-0000-000009000000}"/>
    <cellStyle name="20% - Accent5" xfId="10" xr:uid="{00000000-0005-0000-0000-00000A000000}"/>
    <cellStyle name="20% - Accent6" xfId="11" xr:uid="{00000000-0005-0000-0000-00000B000000}"/>
    <cellStyle name="40% - Accent1" xfId="12" xr:uid="{00000000-0005-0000-0000-00000C000000}"/>
    <cellStyle name="40% - Accent2" xfId="13" xr:uid="{00000000-0005-0000-0000-00000D000000}"/>
    <cellStyle name="40% - Accent3" xfId="14" xr:uid="{00000000-0005-0000-0000-00000E000000}"/>
    <cellStyle name="40% - Accent4" xfId="15" xr:uid="{00000000-0005-0000-0000-00000F000000}"/>
    <cellStyle name="40% - Accent5" xfId="16" xr:uid="{00000000-0005-0000-0000-000010000000}"/>
    <cellStyle name="40% - Accent6" xfId="17" xr:uid="{00000000-0005-0000-0000-000011000000}"/>
    <cellStyle name="60% - Accent1" xfId="18" xr:uid="{00000000-0005-0000-0000-000012000000}"/>
    <cellStyle name="60% - Accent2" xfId="19" xr:uid="{00000000-0005-0000-0000-000013000000}"/>
    <cellStyle name="60% - Accent3" xfId="20" xr:uid="{00000000-0005-0000-0000-000014000000}"/>
    <cellStyle name="60% - Accent4" xfId="21" xr:uid="{00000000-0005-0000-0000-000015000000}"/>
    <cellStyle name="60% - Accent5" xfId="22" xr:uid="{00000000-0005-0000-0000-000016000000}"/>
    <cellStyle name="60% - Accent6" xfId="23" xr:uid="{00000000-0005-0000-0000-000017000000}"/>
    <cellStyle name="Accent1" xfId="24" xr:uid="{00000000-0005-0000-0000-000018000000}"/>
    <cellStyle name="Accent2" xfId="25" xr:uid="{00000000-0005-0000-0000-000019000000}"/>
    <cellStyle name="Accent3" xfId="26" xr:uid="{00000000-0005-0000-0000-00001A000000}"/>
    <cellStyle name="Accent4" xfId="27" xr:uid="{00000000-0005-0000-0000-00001B000000}"/>
    <cellStyle name="Accent5" xfId="28" xr:uid="{00000000-0005-0000-0000-00001C000000}"/>
    <cellStyle name="Accent6" xfId="29" xr:uid="{00000000-0005-0000-0000-00001D000000}"/>
    <cellStyle name="Bad" xfId="30" xr:uid="{00000000-0005-0000-0000-00001E000000}"/>
    <cellStyle name="Calculation" xfId="31" xr:uid="{00000000-0005-0000-0000-00001F000000}"/>
    <cellStyle name="Calculation 2" xfId="50" xr:uid="{00000000-0005-0000-0000-000032000000}"/>
    <cellStyle name="Check Cell" xfId="32" xr:uid="{00000000-0005-0000-0000-000020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Explanatory Text" xfId="33" xr:uid="{00000000-0005-0000-0000-000021000000}"/>
    <cellStyle name="Followed Hyperlink" xfId="34" xr:uid="{00000000-0005-0000-0000-000022000000}"/>
    <cellStyle name="Good" xfId="35" xr:uid="{00000000-0005-0000-0000-000023000000}"/>
    <cellStyle name="Heading 1" xfId="36" xr:uid="{00000000-0005-0000-0000-000024000000}"/>
    <cellStyle name="Heading 2" xfId="37" xr:uid="{00000000-0005-0000-0000-000025000000}"/>
    <cellStyle name="Heading 3" xfId="38" xr:uid="{00000000-0005-0000-0000-000026000000}"/>
    <cellStyle name="Heading 4" xfId="39" xr:uid="{00000000-0005-0000-0000-000027000000}"/>
    <cellStyle name="Hyperlink" xfId="40" xr:uid="{00000000-0005-0000-0000-000028000000}"/>
    <cellStyle name="Input" xfId="41" xr:uid="{00000000-0005-0000-0000-000029000000}"/>
    <cellStyle name="Linked Cell" xfId="42" xr:uid="{00000000-0005-0000-0000-00002A000000}"/>
    <cellStyle name="Neutral" xfId="43" xr:uid="{00000000-0005-0000-0000-00002B000000}"/>
    <cellStyle name="Normal" xfId="0" builtinId="0"/>
    <cellStyle name="Normal 2" xfId="49" xr:uid="{00000000-0005-0000-0000-000031000000}"/>
    <cellStyle name="Normal 3" xfId="51" xr:uid="{00000000-0005-0000-0000-000033000000}"/>
    <cellStyle name="Note" xfId="44" xr:uid="{00000000-0005-0000-0000-00002C000000}"/>
    <cellStyle name="Output" xfId="45" xr:uid="{00000000-0005-0000-0000-00002D000000}"/>
    <cellStyle name="Percent" xfId="1" xr:uid="{00000000-0005-0000-0000-000001000000}"/>
    <cellStyle name="Title" xfId="46" xr:uid="{00000000-0005-0000-0000-00002E000000}"/>
    <cellStyle name="Total" xfId="47" xr:uid="{00000000-0005-0000-0000-00002F000000}"/>
    <cellStyle name="Warning Text" xfId="48"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285095</xdr:colOff>
      <xdr:row>0</xdr:row>
      <xdr:rowOff>552451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71450" y="0"/>
          <a:ext cx="1762125" cy="552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287816</xdr:colOff>
      <xdr:row>0</xdr:row>
      <xdr:rowOff>549730</xdr:rowOff>
    </xdr:to>
    <xdr:pic>
      <xdr:nvPicPr>
        <xdr:cNvPr id="2" name="Picture 1">
          <a:extLst>
            <a:ext uri="{FF2B5EF4-FFF2-40B4-BE49-F238E27FC236}">
              <a16:creationId xmlns:a16="http://schemas.microsoft.com/office/drawing/2014/main" id="{9BC4E528-357A-4EBD-8FC1-9D736CD3EDF0}"/>
            </a:ext>
          </a:extLst>
        </xdr:cNvPr>
        <xdr:cNvPicPr>
          <a:picLocks noChangeAspect="1"/>
        </xdr:cNvPicPr>
      </xdr:nvPicPr>
      <xdr:blipFill>
        <a:blip xmlns:r="http://schemas.openxmlformats.org/officeDocument/2006/relationships" r:embed="rId1"/>
        <a:stretch>
          <a:fillRect/>
        </a:stretch>
      </xdr:blipFill>
      <xdr:spPr>
        <a:xfrm>
          <a:off x="171450" y="0"/>
          <a:ext cx="1762125" cy="552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285095</xdr:colOff>
      <xdr:row>0</xdr:row>
      <xdr:rowOff>552451</xdr:rowOff>
    </xdr:to>
    <xdr:pic>
      <xdr:nvPicPr>
        <xdr:cNvPr id="2" name="Picture 1">
          <a:extLst>
            <a:ext uri="{FF2B5EF4-FFF2-40B4-BE49-F238E27FC236}">
              <a16:creationId xmlns:a16="http://schemas.microsoft.com/office/drawing/2014/main" id="{40FC7143-1BE8-4EA6-AAEC-AD4387EB8CA1}"/>
            </a:ext>
          </a:extLst>
        </xdr:cNvPr>
        <xdr:cNvPicPr>
          <a:picLocks noChangeAspect="1"/>
        </xdr:cNvPicPr>
      </xdr:nvPicPr>
      <xdr:blipFill>
        <a:blip xmlns:r="http://schemas.openxmlformats.org/officeDocument/2006/relationships" r:embed="rId1"/>
        <a:stretch>
          <a:fillRect/>
        </a:stretch>
      </xdr:blipFill>
      <xdr:spPr>
        <a:xfrm>
          <a:off x="171450" y="0"/>
          <a:ext cx="1762125" cy="552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3f3a794-652f-4ec1-80b3-4f86e1912732}">
  <we:reference id="WA104382046" version="1.0.0.5"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XFC139"/>
  <sheetViews>
    <sheetView tabSelected="1" workbookViewId="0">
      <selection activeCell="B21" sqref="B21"/>
    </sheetView>
  </sheetViews>
  <sheetFormatPr defaultColWidth="0" defaultRowHeight="14.4" x14ac:dyDescent="0.3"/>
  <cols>
    <col min="1" max="1" width="2.5546875" customWidth="1"/>
    <col min="2" max="2" width="22.109375" customWidth="1"/>
    <col min="3" max="5" width="20.6640625" style="11" customWidth="1"/>
    <col min="6" max="8" width="20.6640625" customWidth="1"/>
    <col min="9" max="9" width="21.88671875" customWidth="1"/>
    <col min="10" max="10" width="22.33203125" customWidth="1"/>
    <col min="11" max="11" width="13" customWidth="1"/>
    <col min="12" max="12" width="13.109375" customWidth="1"/>
    <col min="13" max="13" width="3.6640625" customWidth="1"/>
    <col min="14" max="14" width="3.88671875" customWidth="1"/>
    <col min="15" max="15" width="3" customWidth="1"/>
    <col min="16" max="16" width="4" customWidth="1"/>
    <col min="17" max="17" width="5" customWidth="1"/>
    <col min="18" max="18" width="5.109375" customWidth="1"/>
    <col min="19" max="20" width="5" customWidth="1"/>
    <col min="21" max="21" width="4.6640625" customWidth="1"/>
    <col min="22" max="22" width="5.109375" customWidth="1"/>
    <col min="23" max="25" width="5" customWidth="1"/>
    <col min="26" max="26" width="5.109375" customWidth="1"/>
    <col min="27" max="27" width="19.6640625" customWidth="1"/>
    <col min="28" max="28" width="22" customWidth="1"/>
    <col min="29" max="29" width="0" hidden="1" customWidth="1"/>
    <col min="16384" max="16384" width="12" hidden="1" customWidth="1"/>
  </cols>
  <sheetData>
    <row r="1" spans="1:27" ht="47.25" customHeight="1" x14ac:dyDescent="0.3">
      <c r="F1" s="12" t="s">
        <v>0</v>
      </c>
    </row>
    <row r="2" spans="1:27" s="13" customFormat="1" ht="14.25" customHeight="1" x14ac:dyDescent="0.25">
      <c r="B2" s="275" t="s">
        <v>1</v>
      </c>
      <c r="C2" s="275"/>
      <c r="D2" s="275"/>
      <c r="E2" s="275"/>
      <c r="F2" s="275"/>
      <c r="G2" s="275"/>
      <c r="H2" s="275"/>
      <c r="I2" s="275"/>
      <c r="J2" s="275"/>
      <c r="K2" s="14"/>
      <c r="L2" s="14"/>
      <c r="M2" s="14"/>
      <c r="N2" s="14"/>
      <c r="O2" s="15"/>
      <c r="P2" s="15"/>
      <c r="Q2" s="15"/>
      <c r="R2" s="15"/>
      <c r="S2" s="15"/>
      <c r="T2" s="15"/>
      <c r="U2" s="15"/>
      <c r="V2" s="15"/>
      <c r="W2" s="15"/>
      <c r="X2" s="15"/>
      <c r="Y2" s="15"/>
      <c r="Z2" s="15"/>
      <c r="AA2" s="15"/>
    </row>
    <row r="3" spans="1:27" s="13" customFormat="1" ht="28.5" customHeight="1" x14ac:dyDescent="0.25">
      <c r="A3" s="16"/>
      <c r="B3" s="276" t="s">
        <v>2</v>
      </c>
      <c r="C3" s="276"/>
      <c r="D3" s="276"/>
      <c r="E3" s="276"/>
      <c r="F3" s="276"/>
      <c r="G3" s="276"/>
      <c r="H3" s="276"/>
      <c r="I3" s="276"/>
      <c r="J3" s="276"/>
      <c r="K3" s="17"/>
      <c r="L3" s="17"/>
      <c r="M3" s="17"/>
      <c r="N3" s="17"/>
      <c r="O3" s="17"/>
      <c r="P3" s="17"/>
      <c r="Q3" s="17"/>
      <c r="R3" s="17"/>
      <c r="S3" s="17"/>
      <c r="T3" s="17"/>
      <c r="U3" s="17"/>
      <c r="V3" s="17"/>
      <c r="W3" s="2"/>
      <c r="X3" s="2"/>
      <c r="Y3" s="2"/>
      <c r="Z3" s="2"/>
      <c r="AA3" s="2"/>
    </row>
    <row r="4" spans="1:27" s="13" customFormat="1" ht="14.25" customHeight="1" x14ac:dyDescent="0.25">
      <c r="A4" s="16"/>
      <c r="B4" s="276" t="s">
        <v>120</v>
      </c>
      <c r="C4" s="276"/>
      <c r="D4" s="276"/>
      <c r="E4" s="276"/>
      <c r="F4" s="276"/>
      <c r="G4" s="276"/>
      <c r="H4" s="276"/>
      <c r="I4" s="276"/>
      <c r="J4" s="276"/>
      <c r="K4" s="17"/>
      <c r="L4" s="17"/>
      <c r="M4" s="17"/>
      <c r="N4" s="17"/>
      <c r="O4" s="17"/>
      <c r="P4" s="17"/>
      <c r="Q4" s="17"/>
      <c r="R4" s="17"/>
      <c r="S4" s="17"/>
      <c r="T4" s="17"/>
      <c r="U4" s="17"/>
      <c r="V4" s="17"/>
      <c r="W4" s="2"/>
      <c r="X4" s="2"/>
      <c r="Y4" s="2"/>
      <c r="Z4" s="2"/>
      <c r="AA4" s="2"/>
    </row>
    <row r="5" spans="1:27" s="13" customFormat="1" ht="14.25" customHeight="1" x14ac:dyDescent="0.25">
      <c r="A5" s="16"/>
      <c r="B5" s="276" t="s">
        <v>126</v>
      </c>
      <c r="C5" s="276"/>
      <c r="D5" s="276"/>
      <c r="E5" s="276"/>
      <c r="F5" s="276"/>
      <c r="G5" s="276"/>
      <c r="H5" s="276"/>
      <c r="I5" s="276"/>
      <c r="J5" s="276"/>
      <c r="K5" s="17"/>
      <c r="L5" s="17"/>
      <c r="M5" s="17"/>
      <c r="N5" s="17"/>
      <c r="O5" s="17"/>
      <c r="P5" s="17"/>
      <c r="Q5" s="17"/>
      <c r="R5" s="17"/>
      <c r="S5" s="17"/>
      <c r="T5" s="17"/>
      <c r="U5" s="17"/>
      <c r="V5" s="17"/>
      <c r="W5" s="2"/>
      <c r="X5" s="2"/>
      <c r="Y5" s="2"/>
      <c r="Z5" s="2"/>
      <c r="AA5" s="2"/>
    </row>
    <row r="6" spans="1:27" s="13" customFormat="1" ht="14.25" customHeight="1" x14ac:dyDescent="0.25">
      <c r="A6" s="18"/>
      <c r="B6" s="276" t="s">
        <v>124</v>
      </c>
      <c r="C6" s="276"/>
      <c r="D6" s="276"/>
      <c r="E6" s="276"/>
      <c r="F6" s="276"/>
      <c r="G6" s="276"/>
      <c r="H6" s="276"/>
      <c r="I6" s="276"/>
      <c r="J6" s="276"/>
      <c r="K6" s="17"/>
      <c r="L6" s="17"/>
      <c r="M6" s="17"/>
      <c r="N6" s="17"/>
      <c r="O6" s="17"/>
      <c r="P6" s="17"/>
      <c r="Q6" s="17"/>
      <c r="R6" s="17"/>
      <c r="S6" s="17"/>
      <c r="T6" s="17"/>
      <c r="U6" s="17"/>
      <c r="V6" s="17"/>
      <c r="W6" s="2"/>
      <c r="X6" s="2"/>
      <c r="Y6" s="2"/>
      <c r="Z6" s="2"/>
      <c r="AA6" s="2"/>
    </row>
    <row r="7" spans="1:27" s="13" customFormat="1" ht="14.25" customHeight="1" x14ac:dyDescent="0.25">
      <c r="A7" s="18"/>
      <c r="B7" s="276" t="s">
        <v>125</v>
      </c>
      <c r="C7" s="276"/>
      <c r="D7" s="276"/>
      <c r="E7" s="276"/>
      <c r="F7" s="276"/>
      <c r="G7" s="276"/>
      <c r="H7" s="276"/>
      <c r="I7" s="276"/>
      <c r="J7" s="276"/>
      <c r="K7" s="17"/>
      <c r="L7" s="17"/>
      <c r="M7" s="17"/>
      <c r="N7" s="17"/>
      <c r="O7" s="17"/>
      <c r="P7" s="17"/>
      <c r="Q7" s="17"/>
      <c r="R7" s="17"/>
      <c r="S7" s="17"/>
      <c r="T7" s="17"/>
      <c r="U7" s="17"/>
      <c r="V7" s="17"/>
      <c r="W7" s="2"/>
      <c r="X7" s="2"/>
      <c r="Y7" s="2"/>
      <c r="Z7" s="2"/>
      <c r="AA7" s="2"/>
    </row>
    <row r="8" spans="1:27" s="13" customFormat="1" ht="14.25" customHeight="1" x14ac:dyDescent="0.25">
      <c r="A8" s="18"/>
      <c r="B8" s="277" t="s">
        <v>110</v>
      </c>
      <c r="C8" s="277"/>
      <c r="D8" s="277"/>
      <c r="E8" s="277"/>
      <c r="F8" s="277"/>
      <c r="G8" s="277"/>
      <c r="H8" s="277"/>
      <c r="I8" s="277"/>
      <c r="J8" s="277"/>
      <c r="K8" s="17"/>
      <c r="L8" s="17"/>
      <c r="M8" s="17"/>
      <c r="N8" s="17"/>
      <c r="O8" s="17"/>
      <c r="P8" s="17"/>
      <c r="Q8" s="17"/>
      <c r="R8" s="17"/>
      <c r="S8" s="17"/>
      <c r="T8" s="17"/>
      <c r="U8" s="17"/>
      <c r="V8" s="17"/>
      <c r="W8" s="2"/>
      <c r="X8" s="2"/>
      <c r="Y8" s="2"/>
      <c r="Z8" s="2"/>
      <c r="AA8" s="2"/>
    </row>
    <row r="9" spans="1:27" s="13" customFormat="1" ht="14.25" customHeight="1" x14ac:dyDescent="0.25">
      <c r="A9" s="18"/>
      <c r="B9" s="19" t="s">
        <v>3</v>
      </c>
      <c r="C9" s="1"/>
      <c r="D9" s="1"/>
      <c r="E9" s="1"/>
      <c r="F9" s="1"/>
      <c r="G9" s="1"/>
      <c r="H9" s="1"/>
      <c r="I9" s="1"/>
      <c r="J9" s="1"/>
      <c r="K9" s="17"/>
      <c r="L9" s="17"/>
      <c r="M9" s="17"/>
      <c r="N9" s="17"/>
      <c r="O9" s="17"/>
      <c r="P9" s="17"/>
      <c r="Q9" s="17"/>
      <c r="R9" s="17"/>
      <c r="S9" s="17"/>
      <c r="T9" s="17"/>
      <c r="U9" s="17"/>
      <c r="V9" s="17"/>
      <c r="W9" s="2"/>
      <c r="X9" s="2"/>
      <c r="Y9" s="2"/>
      <c r="Z9" s="2"/>
      <c r="AA9" s="2"/>
    </row>
    <row r="10" spans="1:27" s="13" customFormat="1" ht="14.25" customHeight="1" x14ac:dyDescent="0.25">
      <c r="A10" s="18"/>
      <c r="B10" s="278" t="s">
        <v>4</v>
      </c>
      <c r="C10" s="278"/>
      <c r="D10" s="1"/>
      <c r="E10" s="1"/>
      <c r="F10" s="1"/>
      <c r="G10" s="1"/>
      <c r="H10" s="1"/>
      <c r="I10" s="1"/>
      <c r="J10" s="1"/>
      <c r="K10" s="17"/>
      <c r="L10" s="17"/>
      <c r="M10" s="17"/>
      <c r="N10" s="17"/>
      <c r="O10" s="17"/>
      <c r="P10" s="17"/>
      <c r="Q10" s="17"/>
      <c r="R10" s="17"/>
      <c r="S10" s="17"/>
      <c r="T10" s="17"/>
      <c r="U10" s="17"/>
      <c r="V10" s="17"/>
      <c r="W10" s="2"/>
      <c r="X10" s="2"/>
      <c r="Y10" s="2"/>
      <c r="Z10" s="2"/>
      <c r="AA10" s="2"/>
    </row>
    <row r="11" spans="1:27" s="13" customFormat="1" ht="14.25" customHeight="1" x14ac:dyDescent="0.25">
      <c r="A11" s="18"/>
      <c r="B11" s="20" t="s">
        <v>5</v>
      </c>
      <c r="C11" s="1"/>
      <c r="D11" s="1"/>
      <c r="E11" s="1"/>
      <c r="F11" s="1"/>
      <c r="G11" s="1"/>
      <c r="H11" s="1"/>
      <c r="I11" s="1"/>
      <c r="J11" s="1"/>
      <c r="K11" s="17"/>
      <c r="L11" s="17"/>
      <c r="M11" s="17"/>
      <c r="N11" s="17"/>
      <c r="O11" s="17"/>
      <c r="P11" s="17"/>
      <c r="Q11" s="17"/>
      <c r="R11" s="17"/>
      <c r="S11" s="17"/>
      <c r="T11" s="17"/>
      <c r="U11" s="17"/>
      <c r="V11" s="17"/>
      <c r="W11" s="2"/>
      <c r="X11" s="2"/>
      <c r="Y11" s="2"/>
      <c r="Z11" s="2"/>
      <c r="AA11" s="2"/>
    </row>
    <row r="12" spans="1:27" s="13" customFormat="1" ht="14.25" customHeight="1" x14ac:dyDescent="0.25">
      <c r="A12" s="21"/>
      <c r="B12" s="20" t="s">
        <v>6</v>
      </c>
      <c r="C12" s="20"/>
      <c r="D12" s="20"/>
      <c r="E12" s="20"/>
      <c r="F12" s="20"/>
      <c r="G12" s="20"/>
      <c r="H12" s="20"/>
      <c r="I12" s="20"/>
      <c r="J12" s="20"/>
      <c r="K12" s="2"/>
      <c r="L12" s="2"/>
      <c r="M12" s="2"/>
      <c r="N12" s="2"/>
      <c r="O12" s="17"/>
      <c r="P12" s="17"/>
      <c r="Q12" s="17"/>
      <c r="R12" s="17"/>
      <c r="S12" s="17"/>
      <c r="T12" s="17"/>
      <c r="U12" s="17"/>
      <c r="V12" s="17"/>
      <c r="W12" s="2"/>
      <c r="X12" s="2"/>
      <c r="Y12" s="2"/>
      <c r="Z12" s="2"/>
      <c r="AA12" s="2"/>
    </row>
    <row r="13" spans="1:27" s="13" customFormat="1" ht="5.25" customHeight="1" x14ac:dyDescent="0.25">
      <c r="A13" s="21"/>
      <c r="B13" s="2"/>
      <c r="C13" s="2"/>
      <c r="D13" s="2"/>
      <c r="E13" s="2"/>
      <c r="F13" s="2"/>
      <c r="G13" s="2"/>
      <c r="H13" s="2"/>
      <c r="I13" s="2"/>
      <c r="J13" s="2"/>
      <c r="K13" s="2"/>
      <c r="L13" s="2"/>
      <c r="M13" s="2"/>
      <c r="N13" s="2"/>
      <c r="O13" s="17"/>
      <c r="P13" s="17"/>
      <c r="Q13" s="17"/>
      <c r="R13" s="17"/>
      <c r="S13" s="17"/>
      <c r="T13" s="17"/>
      <c r="U13" s="17"/>
      <c r="V13" s="17"/>
      <c r="W13" s="2"/>
      <c r="X13" s="2"/>
      <c r="Y13" s="2"/>
      <c r="Z13" s="2"/>
      <c r="AA13" s="2"/>
    </row>
    <row r="14" spans="1:27" s="13" customFormat="1" ht="14.25" customHeight="1" x14ac:dyDescent="0.25">
      <c r="A14" s="18"/>
      <c r="B14" s="276" t="s">
        <v>7</v>
      </c>
      <c r="C14" s="276"/>
      <c r="D14" s="276"/>
      <c r="E14" s="276"/>
      <c r="F14" s="276"/>
      <c r="G14" s="276"/>
      <c r="H14" s="276"/>
      <c r="I14" s="276"/>
      <c r="J14" s="276"/>
      <c r="K14" s="17"/>
      <c r="L14" s="17"/>
      <c r="M14" s="17"/>
      <c r="N14" s="17"/>
      <c r="O14" s="2"/>
      <c r="P14" s="2"/>
      <c r="Q14" s="2"/>
      <c r="R14" s="2"/>
      <c r="S14" s="2"/>
      <c r="T14" s="2"/>
      <c r="U14" s="2"/>
      <c r="V14" s="2"/>
      <c r="W14" s="2"/>
      <c r="X14" s="2"/>
      <c r="Y14" s="2"/>
      <c r="Z14" s="2"/>
      <c r="AA14" s="2"/>
    </row>
    <row r="15" spans="1:27" s="13" customFormat="1" ht="5.25" customHeight="1" x14ac:dyDescent="0.25">
      <c r="B15" s="22"/>
      <c r="C15" s="2"/>
      <c r="D15" s="2"/>
      <c r="E15" s="2"/>
      <c r="F15" s="2"/>
      <c r="G15" s="2"/>
      <c r="H15" s="2"/>
      <c r="I15" s="2"/>
      <c r="J15" s="2"/>
      <c r="K15" s="2"/>
      <c r="L15" s="2"/>
      <c r="M15" s="2"/>
      <c r="N15" s="2"/>
      <c r="O15" s="2"/>
      <c r="P15" s="2"/>
      <c r="Q15" s="2"/>
      <c r="R15" s="2"/>
      <c r="S15" s="2"/>
      <c r="T15" s="2"/>
      <c r="U15" s="2"/>
      <c r="V15" s="2"/>
      <c r="W15" s="2"/>
      <c r="X15" s="2"/>
      <c r="Y15" s="2"/>
      <c r="Z15" s="2"/>
      <c r="AA15" s="2"/>
    </row>
    <row r="16" spans="1:27" s="13" customFormat="1" ht="14.25" customHeight="1" x14ac:dyDescent="0.25">
      <c r="B16" s="275" t="s">
        <v>8</v>
      </c>
      <c r="C16" s="275"/>
      <c r="D16" s="275"/>
      <c r="E16" s="275"/>
      <c r="F16" s="275"/>
      <c r="G16" s="275"/>
      <c r="H16" s="275"/>
      <c r="I16" s="275"/>
      <c r="J16" s="275"/>
      <c r="K16" s="2"/>
      <c r="L16" s="2"/>
      <c r="M16" s="2"/>
      <c r="N16" s="2"/>
      <c r="O16" s="2"/>
      <c r="P16" s="2"/>
      <c r="Q16" s="2"/>
      <c r="R16" s="2"/>
      <c r="S16" s="2"/>
      <c r="T16" s="2"/>
      <c r="U16" s="2"/>
      <c r="V16" s="2"/>
      <c r="W16" s="2"/>
      <c r="X16" s="2"/>
      <c r="Y16" s="2"/>
      <c r="Z16" s="2"/>
      <c r="AA16" s="2"/>
    </row>
    <row r="17" spans="1:27" s="13" customFormat="1" ht="40.5" customHeight="1" x14ac:dyDescent="0.25">
      <c r="A17" s="18"/>
      <c r="B17" s="271" t="s">
        <v>9</v>
      </c>
      <c r="C17" s="271"/>
      <c r="D17" s="271"/>
      <c r="E17" s="271"/>
      <c r="F17" s="271"/>
      <c r="G17" s="271"/>
      <c r="H17" s="271"/>
      <c r="I17" s="271"/>
      <c r="J17" s="271"/>
      <c r="K17" s="23"/>
      <c r="L17" s="4"/>
      <c r="M17" s="4"/>
      <c r="N17" s="4"/>
      <c r="O17" s="2"/>
      <c r="P17" s="2"/>
      <c r="Q17" s="2"/>
      <c r="R17" s="2"/>
      <c r="S17" s="2"/>
      <c r="T17" s="2"/>
      <c r="U17" s="2"/>
      <c r="V17" s="2"/>
      <c r="W17" s="2"/>
      <c r="X17" s="2"/>
      <c r="Y17" s="2"/>
      <c r="Z17" s="2"/>
      <c r="AA17" s="2"/>
    </row>
    <row r="18" spans="1:27" s="13" customFormat="1" ht="4.5" customHeight="1" thickBot="1" x14ac:dyDescent="0.3">
      <c r="A18" s="18"/>
      <c r="B18" s="4"/>
      <c r="C18" s="4"/>
      <c r="D18" s="4"/>
      <c r="E18" s="4"/>
      <c r="F18" s="4"/>
      <c r="G18" s="4"/>
      <c r="H18" s="4"/>
      <c r="I18" s="4"/>
      <c r="J18" s="4"/>
      <c r="K18" s="4"/>
      <c r="L18" s="4"/>
      <c r="M18" s="4"/>
      <c r="N18" s="4"/>
      <c r="O18" s="2"/>
      <c r="P18" s="2"/>
      <c r="Q18" s="2"/>
      <c r="R18" s="2"/>
      <c r="S18" s="2"/>
      <c r="T18" s="2"/>
      <c r="U18" s="2"/>
      <c r="V18" s="2"/>
      <c r="W18" s="2"/>
      <c r="X18" s="2"/>
      <c r="Y18" s="2"/>
      <c r="Z18" s="2"/>
      <c r="AA18" s="2"/>
    </row>
    <row r="19" spans="1:27" s="13" customFormat="1" ht="28.5" customHeight="1" thickBot="1" x14ac:dyDescent="0.3">
      <c r="A19" s="24"/>
      <c r="B19" s="272" t="s">
        <v>10</v>
      </c>
      <c r="C19" s="273"/>
      <c r="D19" s="273"/>
      <c r="E19" s="273"/>
      <c r="F19" s="273"/>
      <c r="G19" s="273"/>
      <c r="H19" s="273"/>
      <c r="I19" s="273"/>
      <c r="J19" s="273"/>
      <c r="K19" s="273"/>
      <c r="L19" s="274"/>
      <c r="M19" s="2"/>
      <c r="N19" s="2"/>
      <c r="O19" s="2"/>
      <c r="P19" s="2"/>
      <c r="Q19" s="2"/>
      <c r="R19" s="2"/>
      <c r="S19" s="2"/>
      <c r="T19" s="2"/>
      <c r="U19" s="2"/>
      <c r="V19" s="2"/>
      <c r="W19" s="2"/>
      <c r="X19" s="2"/>
      <c r="Y19" s="2"/>
      <c r="Z19" s="2"/>
      <c r="AA19" s="2"/>
    </row>
    <row r="20" spans="1:27" s="13" customFormat="1" ht="53.25" customHeight="1" x14ac:dyDescent="0.25">
      <c r="A20" s="24"/>
      <c r="B20" s="25" t="s">
        <v>11</v>
      </c>
      <c r="C20" s="3" t="s">
        <v>12</v>
      </c>
      <c r="D20" s="26" t="s">
        <v>13</v>
      </c>
      <c r="E20" s="27" t="s">
        <v>14</v>
      </c>
      <c r="F20" s="28" t="s">
        <v>15</v>
      </c>
      <c r="G20" s="87" t="s">
        <v>16</v>
      </c>
      <c r="H20" s="29" t="s">
        <v>17</v>
      </c>
      <c r="I20" s="30" t="s">
        <v>18</v>
      </c>
      <c r="J20" s="6" t="s">
        <v>19</v>
      </c>
      <c r="K20" s="6" t="s">
        <v>20</v>
      </c>
      <c r="L20" s="169" t="s">
        <v>21</v>
      </c>
    </row>
    <row r="21" spans="1:27" s="109" customFormat="1" ht="26.85" customHeight="1" x14ac:dyDescent="0.25">
      <c r="A21" s="107"/>
      <c r="B21" s="112"/>
      <c r="C21" s="108"/>
      <c r="D21" s="10"/>
      <c r="E21" s="10"/>
      <c r="F21" s="92"/>
      <c r="G21" s="10"/>
      <c r="H21" s="92"/>
      <c r="I21" s="92"/>
      <c r="J21" s="93"/>
      <c r="K21" s="93"/>
      <c r="L21" s="170"/>
    </row>
    <row r="22" spans="1:27" s="109" customFormat="1" ht="26.85" customHeight="1" x14ac:dyDescent="0.25">
      <c r="A22" s="107"/>
      <c r="B22" s="112"/>
      <c r="C22" s="108"/>
      <c r="D22" s="10"/>
      <c r="E22" s="10"/>
      <c r="F22" s="92"/>
      <c r="G22" s="10"/>
      <c r="H22" s="92"/>
      <c r="I22" s="92"/>
      <c r="J22" s="93"/>
      <c r="K22" s="92"/>
      <c r="L22" s="170"/>
    </row>
    <row r="23" spans="1:27" s="109" customFormat="1" ht="26.85" customHeight="1" x14ac:dyDescent="0.25">
      <c r="A23" s="107"/>
      <c r="B23" s="113"/>
      <c r="C23" s="110"/>
      <c r="D23" s="91"/>
      <c r="E23" s="91"/>
      <c r="F23" s="92"/>
      <c r="G23" s="10"/>
      <c r="H23" s="94"/>
      <c r="I23" s="94"/>
      <c r="J23" s="95"/>
      <c r="K23" s="95"/>
      <c r="L23" s="170"/>
    </row>
    <row r="24" spans="1:27" s="109" customFormat="1" ht="26.85" customHeight="1" thickBot="1" x14ac:dyDescent="0.3">
      <c r="A24" s="107"/>
      <c r="B24" s="114"/>
      <c r="C24" s="111"/>
      <c r="D24" s="88"/>
      <c r="E24" s="88"/>
      <c r="F24" s="96"/>
      <c r="G24" s="88"/>
      <c r="H24" s="96"/>
      <c r="I24" s="96"/>
      <c r="J24" s="97"/>
      <c r="K24" s="96"/>
      <c r="L24" s="99"/>
    </row>
    <row r="25" spans="1:27" s="13" customFormat="1" ht="13.35" customHeight="1" x14ac:dyDescent="0.25">
      <c r="B25" s="249"/>
      <c r="C25" s="249"/>
      <c r="D25" s="249"/>
      <c r="E25" s="249"/>
      <c r="F25" s="249"/>
      <c r="G25" s="249"/>
      <c r="H25" s="249"/>
      <c r="I25" s="249"/>
      <c r="J25" s="249"/>
    </row>
    <row r="26" spans="1:27" s="13" customFormat="1" ht="14.25" customHeight="1" thickBot="1" x14ac:dyDescent="0.3">
      <c r="B26" s="250" t="s">
        <v>22</v>
      </c>
      <c r="C26" s="250"/>
      <c r="D26" s="250"/>
      <c r="E26" s="250"/>
      <c r="F26" s="250"/>
      <c r="G26" s="250"/>
      <c r="H26" s="250"/>
      <c r="I26" s="250"/>
      <c r="J26" s="250"/>
    </row>
    <row r="27" spans="1:27" s="13" customFormat="1" ht="17.25" customHeight="1" thickBot="1" x14ac:dyDescent="0.3">
      <c r="B27" s="242" t="s">
        <v>23</v>
      </c>
      <c r="C27" s="242"/>
      <c r="D27" s="262" t="s">
        <v>122</v>
      </c>
      <c r="E27" s="263"/>
      <c r="F27" s="263"/>
      <c r="G27" s="263"/>
      <c r="H27" s="263"/>
      <c r="I27" s="263"/>
      <c r="J27" s="264"/>
      <c r="L27" s="31"/>
      <c r="M27" s="31"/>
      <c r="N27" s="31"/>
      <c r="P27" s="31"/>
      <c r="Q27" s="31"/>
      <c r="R27" s="31"/>
    </row>
    <row r="28" spans="1:27" s="13" customFormat="1" ht="26.4" x14ac:dyDescent="0.25">
      <c r="B28" s="89" t="s">
        <v>24</v>
      </c>
      <c r="C28" s="98"/>
      <c r="D28" s="265"/>
      <c r="E28" s="266"/>
      <c r="F28" s="266"/>
      <c r="G28" s="266"/>
      <c r="H28" s="266"/>
      <c r="I28" s="266"/>
      <c r="J28" s="267"/>
      <c r="L28" s="31"/>
      <c r="M28" s="31"/>
      <c r="N28" s="31"/>
      <c r="P28" s="31"/>
      <c r="Q28" s="31"/>
      <c r="R28" s="31"/>
    </row>
    <row r="29" spans="1:27" s="13" customFormat="1" ht="27" thickBot="1" x14ac:dyDescent="0.3">
      <c r="B29" s="90" t="s">
        <v>25</v>
      </c>
      <c r="C29" s="99"/>
      <c r="D29" s="265"/>
      <c r="E29" s="266"/>
      <c r="F29" s="266"/>
      <c r="G29" s="266"/>
      <c r="H29" s="266"/>
      <c r="I29" s="266"/>
      <c r="J29" s="267"/>
      <c r="K29" s="32"/>
      <c r="L29" s="31"/>
      <c r="M29" s="31"/>
      <c r="N29" s="31"/>
      <c r="P29" s="31"/>
      <c r="Q29" s="31"/>
      <c r="R29" s="31"/>
    </row>
    <row r="30" spans="1:27" s="13" customFormat="1" ht="17.25" customHeight="1" thickBot="1" x14ac:dyDescent="0.3">
      <c r="B30" s="33" t="s">
        <v>26</v>
      </c>
      <c r="C30" s="34">
        <f>((C29-C28)+1)/365</f>
        <v>2.7397260273972603E-3</v>
      </c>
      <c r="D30" s="268"/>
      <c r="E30" s="269"/>
      <c r="F30" s="269"/>
      <c r="G30" s="269"/>
      <c r="H30" s="269"/>
      <c r="I30" s="269"/>
      <c r="J30" s="270"/>
    </row>
    <row r="31" spans="1:27" s="13" customFormat="1" ht="17.25" customHeight="1" x14ac:dyDescent="0.25">
      <c r="A31" s="24"/>
      <c r="B31" s="236" t="s">
        <v>27</v>
      </c>
      <c r="C31" s="232" t="s">
        <v>28</v>
      </c>
      <c r="D31" s="232"/>
      <c r="E31" s="232"/>
      <c r="F31" s="233"/>
      <c r="G31" s="239" t="s">
        <v>29</v>
      </c>
      <c r="H31" s="240"/>
      <c r="I31" s="240"/>
      <c r="J31" s="241"/>
      <c r="L31" s="31"/>
      <c r="M31" s="31"/>
      <c r="N31" s="31"/>
      <c r="P31" s="31"/>
      <c r="Q31" s="31"/>
      <c r="R31" s="31"/>
    </row>
    <row r="32" spans="1:27" s="13" customFormat="1" ht="17.25" customHeight="1" x14ac:dyDescent="0.25">
      <c r="A32" s="24"/>
      <c r="B32" s="237"/>
      <c r="C32" s="260" t="s">
        <v>30</v>
      </c>
      <c r="D32" s="260"/>
      <c r="E32" s="261"/>
      <c r="F32" s="234" t="s">
        <v>31</v>
      </c>
      <c r="G32" s="252" t="s">
        <v>30</v>
      </c>
      <c r="H32" s="253"/>
      <c r="I32" s="254"/>
      <c r="J32" s="235" t="s">
        <v>31</v>
      </c>
      <c r="L32" s="31"/>
      <c r="M32" s="31"/>
      <c r="N32" s="31"/>
      <c r="P32" s="31"/>
      <c r="Q32" s="31"/>
      <c r="R32" s="31"/>
    </row>
    <row r="33" spans="1:18" s="13" customFormat="1" ht="24.75" customHeight="1" x14ac:dyDescent="0.25">
      <c r="A33" s="24"/>
      <c r="B33" s="238"/>
      <c r="C33" s="7" t="s">
        <v>32</v>
      </c>
      <c r="D33" s="8" t="s">
        <v>33</v>
      </c>
      <c r="E33" s="9" t="s">
        <v>34</v>
      </c>
      <c r="F33" s="235"/>
      <c r="G33" s="35" t="s">
        <v>32</v>
      </c>
      <c r="H33" s="36" t="s">
        <v>33</v>
      </c>
      <c r="I33" s="37" t="s">
        <v>35</v>
      </c>
      <c r="J33" s="251"/>
      <c r="L33" s="31"/>
      <c r="M33" s="31"/>
      <c r="N33" s="31"/>
      <c r="P33" s="31"/>
      <c r="Q33" s="31"/>
      <c r="R33" s="31"/>
    </row>
    <row r="34" spans="1:18" s="13" customFormat="1" ht="17.25" customHeight="1" x14ac:dyDescent="0.25">
      <c r="A34" s="24"/>
      <c r="B34" s="38" t="s">
        <v>36</v>
      </c>
      <c r="C34" s="115"/>
      <c r="D34" s="116"/>
      <c r="E34" s="118">
        <f>SUM(C34:D34)</f>
        <v>0</v>
      </c>
      <c r="F34" s="117"/>
      <c r="G34" s="115"/>
      <c r="H34" s="116"/>
      <c r="I34" s="119">
        <f>SUM(G34:H34)</f>
        <v>0</v>
      </c>
      <c r="J34" s="117"/>
      <c r="L34" s="31"/>
      <c r="M34" s="31"/>
      <c r="N34" s="31"/>
      <c r="P34" s="31"/>
      <c r="Q34" s="31"/>
      <c r="R34" s="31"/>
    </row>
    <row r="35" spans="1:18" s="13" customFormat="1" ht="17.25" customHeight="1" x14ac:dyDescent="0.25">
      <c r="A35" s="24"/>
      <c r="B35" s="38" t="s">
        <v>37</v>
      </c>
      <c r="C35" s="115"/>
      <c r="D35" s="116"/>
      <c r="E35" s="118">
        <f>SUM(C35:D35)</f>
        <v>0</v>
      </c>
      <c r="F35" s="117"/>
      <c r="G35" s="115"/>
      <c r="H35" s="116"/>
      <c r="I35" s="118">
        <f>SUM(G35:H35)</f>
        <v>0</v>
      </c>
      <c r="J35" s="117"/>
      <c r="L35" s="31"/>
      <c r="M35" s="31"/>
      <c r="N35" s="31"/>
      <c r="P35" s="31"/>
      <c r="Q35" s="31"/>
      <c r="R35" s="31"/>
    </row>
    <row r="36" spans="1:18" s="13" customFormat="1" ht="17.25" customHeight="1" x14ac:dyDescent="0.25">
      <c r="A36" s="24"/>
      <c r="B36" s="38" t="s">
        <v>38</v>
      </c>
      <c r="C36" s="115"/>
      <c r="D36" s="116"/>
      <c r="E36" s="118">
        <f>SUM(C36:D36)</f>
        <v>0</v>
      </c>
      <c r="F36" s="117"/>
      <c r="G36" s="115"/>
      <c r="H36" s="116"/>
      <c r="I36" s="118">
        <f>SUM(G36:H36)</f>
        <v>0</v>
      </c>
      <c r="J36" s="117"/>
      <c r="L36" s="31"/>
      <c r="M36" s="31"/>
      <c r="N36" s="31"/>
      <c r="P36" s="31"/>
      <c r="Q36" s="31"/>
      <c r="R36" s="31"/>
    </row>
    <row r="37" spans="1:18" s="13" customFormat="1" ht="17.25" customHeight="1" x14ac:dyDescent="0.25">
      <c r="A37" s="24"/>
      <c r="B37" s="39" t="s">
        <v>39</v>
      </c>
      <c r="C37" s="120">
        <f t="shared" ref="C37:J37" si="0">SUM(C34:C36)</f>
        <v>0</v>
      </c>
      <c r="D37" s="121">
        <f t="shared" si="0"/>
        <v>0</v>
      </c>
      <c r="E37" s="122">
        <f t="shared" si="0"/>
        <v>0</v>
      </c>
      <c r="F37" s="123">
        <f t="shared" si="0"/>
        <v>0</v>
      </c>
      <c r="G37" s="124">
        <f t="shared" si="0"/>
        <v>0</v>
      </c>
      <c r="H37" s="121">
        <f t="shared" si="0"/>
        <v>0</v>
      </c>
      <c r="I37" s="122">
        <f t="shared" si="0"/>
        <v>0</v>
      </c>
      <c r="J37" s="123">
        <f t="shared" si="0"/>
        <v>0</v>
      </c>
      <c r="L37" s="31"/>
      <c r="M37" s="31"/>
      <c r="N37" s="31"/>
      <c r="P37" s="31"/>
      <c r="Q37" s="31"/>
      <c r="R37" s="31"/>
    </row>
    <row r="38" spans="1:18" s="13" customFormat="1" ht="17.25" customHeight="1" x14ac:dyDescent="0.25">
      <c r="A38" s="24"/>
      <c r="B38" s="40" t="s">
        <v>40</v>
      </c>
      <c r="C38" s="125"/>
      <c r="D38" s="126"/>
      <c r="E38" s="127"/>
      <c r="F38" s="128"/>
      <c r="G38" s="129"/>
      <c r="H38" s="130"/>
      <c r="I38" s="127"/>
      <c r="J38" s="128"/>
      <c r="L38" s="31"/>
      <c r="M38" s="31"/>
      <c r="N38" s="31"/>
      <c r="P38" s="31"/>
      <c r="Q38" s="31"/>
      <c r="R38" s="31"/>
    </row>
    <row r="39" spans="1:18" s="13" customFormat="1" ht="17.25" customHeight="1" x14ac:dyDescent="0.25">
      <c r="A39" s="24"/>
      <c r="B39" s="40" t="s">
        <v>41</v>
      </c>
      <c r="C39" s="131"/>
      <c r="D39" s="132"/>
      <c r="E39" s="127"/>
      <c r="F39" s="133"/>
      <c r="G39" s="134"/>
      <c r="H39" s="135"/>
      <c r="I39" s="127"/>
      <c r="J39" s="133"/>
      <c r="L39" s="31"/>
      <c r="M39" s="31"/>
      <c r="N39" s="31"/>
      <c r="P39" s="31"/>
      <c r="Q39" s="31"/>
      <c r="R39" s="31"/>
    </row>
    <row r="40" spans="1:18" s="13" customFormat="1" ht="17.25" customHeight="1" x14ac:dyDescent="0.25">
      <c r="A40" s="24"/>
      <c r="B40" s="38" t="s">
        <v>42</v>
      </c>
      <c r="C40" s="136"/>
      <c r="D40" s="137"/>
      <c r="E40" s="127"/>
      <c r="F40" s="117"/>
      <c r="G40" s="138"/>
      <c r="H40" s="139"/>
      <c r="I40" s="127"/>
      <c r="J40" s="117"/>
      <c r="L40" s="31"/>
      <c r="M40" s="31"/>
      <c r="N40" s="31"/>
      <c r="P40" s="31"/>
      <c r="Q40" s="31"/>
      <c r="R40" s="31"/>
    </row>
    <row r="41" spans="1:18" s="13" customFormat="1" ht="17.25" customHeight="1" thickBot="1" x14ac:dyDescent="0.3">
      <c r="A41" s="24"/>
      <c r="B41" s="41" t="s">
        <v>44</v>
      </c>
      <c r="C41" s="140"/>
      <c r="D41" s="141"/>
      <c r="E41" s="142"/>
      <c r="F41" s="143"/>
      <c r="G41" s="144"/>
      <c r="H41" s="145"/>
      <c r="I41" s="142"/>
      <c r="J41" s="143"/>
      <c r="L41" s="31"/>
      <c r="M41" s="31"/>
      <c r="N41" s="31"/>
      <c r="P41" s="31"/>
      <c r="Q41" s="31"/>
      <c r="R41" s="31"/>
    </row>
    <row r="42" spans="1:18" s="13" customFormat="1" ht="6.75" customHeight="1" thickBot="1" x14ac:dyDescent="0.3">
      <c r="B42" s="44"/>
      <c r="C42" s="45"/>
      <c r="D42" s="45"/>
      <c r="E42" s="32"/>
    </row>
    <row r="43" spans="1:18" s="171" customFormat="1" ht="13.8" thickBot="1" x14ac:dyDescent="0.3">
      <c r="B43" s="242" t="s">
        <v>23</v>
      </c>
      <c r="C43" s="242"/>
      <c r="D43" s="243" t="s">
        <v>121</v>
      </c>
      <c r="E43" s="244"/>
      <c r="F43" s="244"/>
      <c r="G43" s="244"/>
      <c r="H43" s="244"/>
      <c r="I43" s="244"/>
      <c r="J43" s="244"/>
      <c r="K43" s="180"/>
      <c r="L43" s="172"/>
      <c r="M43" s="172"/>
      <c r="N43" s="172"/>
      <c r="P43" s="172"/>
      <c r="Q43" s="172"/>
      <c r="R43" s="172"/>
    </row>
    <row r="44" spans="1:18" s="171" customFormat="1" ht="26.4" x14ac:dyDescent="0.25">
      <c r="B44" s="89" t="s">
        <v>24</v>
      </c>
      <c r="C44" s="184"/>
      <c r="D44" s="245"/>
      <c r="E44" s="246"/>
      <c r="F44" s="246"/>
      <c r="G44" s="246"/>
      <c r="H44" s="246"/>
      <c r="I44" s="246"/>
      <c r="J44" s="246"/>
      <c r="K44" s="180"/>
      <c r="L44" s="172"/>
      <c r="M44" s="172"/>
      <c r="N44" s="172"/>
      <c r="P44" s="172"/>
      <c r="Q44" s="172"/>
      <c r="R44" s="172"/>
    </row>
    <row r="45" spans="1:18" s="171" customFormat="1" ht="27" thickBot="1" x14ac:dyDescent="0.3">
      <c r="B45" s="90" t="s">
        <v>25</v>
      </c>
      <c r="C45" s="183"/>
      <c r="D45" s="245"/>
      <c r="E45" s="246"/>
      <c r="F45" s="246"/>
      <c r="G45" s="246"/>
      <c r="H45" s="246"/>
      <c r="I45" s="246"/>
      <c r="J45" s="246"/>
      <c r="K45" s="180"/>
      <c r="L45" s="172"/>
      <c r="M45" s="172"/>
      <c r="N45" s="172"/>
      <c r="P45" s="172"/>
      <c r="Q45" s="172"/>
      <c r="R45" s="172"/>
    </row>
    <row r="46" spans="1:18" s="171" customFormat="1" ht="13.8" thickBot="1" x14ac:dyDescent="0.3">
      <c r="B46" s="182" t="s">
        <v>26</v>
      </c>
      <c r="C46" s="181">
        <f>((C45-C44))/365</f>
        <v>0</v>
      </c>
      <c r="D46" s="247"/>
      <c r="E46" s="248"/>
      <c r="F46" s="248"/>
      <c r="G46" s="248"/>
      <c r="H46" s="248"/>
      <c r="I46" s="248"/>
      <c r="J46" s="248"/>
      <c r="K46" s="180"/>
    </row>
    <row r="47" spans="1:18" s="171" customFormat="1" ht="66" x14ac:dyDescent="0.25">
      <c r="A47" s="175"/>
      <c r="B47" s="179" t="s">
        <v>109</v>
      </c>
      <c r="C47" s="178" t="s">
        <v>108</v>
      </c>
      <c r="D47" s="177" t="s">
        <v>107</v>
      </c>
      <c r="E47" s="177" t="s">
        <v>106</v>
      </c>
      <c r="F47" s="177" t="s">
        <v>105</v>
      </c>
      <c r="G47" s="177" t="s">
        <v>104</v>
      </c>
      <c r="H47" s="177" t="s">
        <v>103</v>
      </c>
      <c r="I47" s="177" t="s">
        <v>111</v>
      </c>
      <c r="J47" s="176" t="s">
        <v>102</v>
      </c>
      <c r="K47" s="172"/>
      <c r="L47" s="172"/>
      <c r="M47" s="172"/>
      <c r="O47" s="172"/>
      <c r="P47" s="172"/>
      <c r="Q47" s="172"/>
    </row>
    <row r="48" spans="1:18" s="171" customFormat="1" ht="34.65" customHeight="1" x14ac:dyDescent="0.25">
      <c r="A48" s="175"/>
      <c r="B48" s="194"/>
      <c r="C48" s="195"/>
      <c r="D48" s="196"/>
      <c r="E48" s="195"/>
      <c r="F48" s="195"/>
      <c r="G48" s="195"/>
      <c r="H48" s="195"/>
      <c r="I48" s="195"/>
      <c r="J48" s="197"/>
      <c r="K48" s="172"/>
      <c r="L48" s="172"/>
      <c r="M48" s="172"/>
      <c r="O48" s="172"/>
      <c r="P48" s="172"/>
      <c r="Q48" s="172"/>
    </row>
    <row r="49" spans="1:18" s="171" customFormat="1" ht="34.65" customHeight="1" x14ac:dyDescent="0.25">
      <c r="A49" s="175"/>
      <c r="B49" s="194"/>
      <c r="C49" s="195"/>
      <c r="D49" s="196"/>
      <c r="E49" s="195"/>
      <c r="F49" s="195"/>
      <c r="G49" s="195"/>
      <c r="H49" s="198"/>
      <c r="I49" s="195"/>
      <c r="J49" s="197"/>
      <c r="K49" s="172"/>
      <c r="L49" s="172"/>
      <c r="M49" s="172"/>
      <c r="O49" s="172"/>
      <c r="P49" s="172"/>
      <c r="Q49" s="172"/>
    </row>
    <row r="50" spans="1:18" s="171" customFormat="1" ht="34.65" customHeight="1" x14ac:dyDescent="0.25">
      <c r="A50" s="175"/>
      <c r="B50" s="199"/>
      <c r="C50" s="195"/>
      <c r="D50" s="196"/>
      <c r="E50" s="195"/>
      <c r="F50" s="195"/>
      <c r="G50" s="195"/>
      <c r="H50" s="195"/>
      <c r="I50" s="195"/>
      <c r="J50" s="197"/>
      <c r="K50" s="172"/>
      <c r="L50" s="172"/>
      <c r="M50" s="172"/>
      <c r="O50" s="172"/>
      <c r="P50" s="172"/>
      <c r="Q50" s="172"/>
    </row>
    <row r="51" spans="1:18" s="171" customFormat="1" ht="34.65" customHeight="1" x14ac:dyDescent="0.25">
      <c r="A51" s="175"/>
      <c r="B51" s="199"/>
      <c r="C51" s="195"/>
      <c r="D51" s="196"/>
      <c r="E51" s="195"/>
      <c r="F51" s="195"/>
      <c r="G51" s="195"/>
      <c r="H51" s="195"/>
      <c r="I51" s="195"/>
      <c r="J51" s="197"/>
      <c r="K51" s="172"/>
      <c r="L51" s="172"/>
      <c r="M51" s="172"/>
      <c r="O51" s="172"/>
      <c r="P51" s="172"/>
      <c r="Q51" s="172"/>
    </row>
    <row r="52" spans="1:18" s="171" customFormat="1" ht="34.65" customHeight="1" x14ac:dyDescent="0.25">
      <c r="A52" s="175"/>
      <c r="B52" s="199"/>
      <c r="C52" s="195"/>
      <c r="D52" s="196"/>
      <c r="E52" s="195"/>
      <c r="F52" s="195"/>
      <c r="G52" s="195"/>
      <c r="H52" s="195"/>
      <c r="I52" s="195"/>
      <c r="J52" s="197"/>
      <c r="K52" s="172"/>
      <c r="L52" s="172"/>
      <c r="M52" s="172"/>
      <c r="O52" s="172"/>
      <c r="P52" s="172"/>
      <c r="Q52" s="172"/>
    </row>
    <row r="53" spans="1:18" s="171" customFormat="1" ht="34.65" customHeight="1" x14ac:dyDescent="0.25">
      <c r="A53" s="175"/>
      <c r="B53" s="199"/>
      <c r="C53" s="195"/>
      <c r="D53" s="196"/>
      <c r="E53" s="195"/>
      <c r="F53" s="195"/>
      <c r="G53" s="195"/>
      <c r="H53" s="195"/>
      <c r="I53" s="195"/>
      <c r="J53" s="197"/>
      <c r="K53" s="172"/>
      <c r="L53" s="172"/>
      <c r="M53" s="172"/>
      <c r="O53" s="172"/>
      <c r="P53" s="172"/>
      <c r="Q53" s="172"/>
    </row>
    <row r="54" spans="1:18" s="171" customFormat="1" ht="34.65" customHeight="1" x14ac:dyDescent="0.25">
      <c r="A54" s="175"/>
      <c r="B54" s="199"/>
      <c r="C54" s="195"/>
      <c r="D54" s="196"/>
      <c r="E54" s="195"/>
      <c r="F54" s="195"/>
      <c r="G54" s="195"/>
      <c r="H54" s="195"/>
      <c r="I54" s="195"/>
      <c r="J54" s="197"/>
      <c r="K54" s="172"/>
      <c r="L54" s="172"/>
      <c r="M54" s="172"/>
      <c r="O54" s="172"/>
      <c r="P54" s="172"/>
      <c r="Q54" s="172"/>
    </row>
    <row r="55" spans="1:18" s="171" customFormat="1" ht="34.65" customHeight="1" x14ac:dyDescent="0.25">
      <c r="A55" s="175"/>
      <c r="B55" s="199"/>
      <c r="C55" s="195"/>
      <c r="D55" s="196"/>
      <c r="E55" s="195"/>
      <c r="F55" s="195"/>
      <c r="G55" s="195"/>
      <c r="H55" s="195"/>
      <c r="I55" s="195"/>
      <c r="J55" s="197"/>
      <c r="K55" s="172"/>
      <c r="L55" s="172"/>
      <c r="M55" s="172"/>
      <c r="O55" s="172"/>
      <c r="P55" s="172"/>
      <c r="Q55" s="172"/>
    </row>
    <row r="56" spans="1:18" s="171" customFormat="1" ht="34.65" customHeight="1" thickBot="1" x14ac:dyDescent="0.3">
      <c r="A56" s="175"/>
      <c r="B56" s="200"/>
      <c r="C56" s="201"/>
      <c r="D56" s="202"/>
      <c r="E56" s="201"/>
      <c r="F56" s="201"/>
      <c r="G56" s="201"/>
      <c r="H56" s="201"/>
      <c r="I56" s="201"/>
      <c r="J56" s="203"/>
      <c r="K56" s="172"/>
      <c r="L56" s="172"/>
      <c r="M56" s="172"/>
      <c r="O56" s="172"/>
      <c r="P56" s="172"/>
      <c r="Q56" s="172"/>
    </row>
    <row r="57" spans="1:18" s="13" customFormat="1" ht="17.25" customHeight="1" thickBot="1" x14ac:dyDescent="0.3">
      <c r="C57" s="42"/>
      <c r="D57" s="42"/>
      <c r="E57" s="43"/>
      <c r="F57" s="43"/>
      <c r="G57" s="42"/>
      <c r="H57" s="42"/>
      <c r="I57" s="43"/>
      <c r="J57" s="43"/>
      <c r="L57" s="31"/>
      <c r="M57" s="31"/>
      <c r="N57" s="31"/>
      <c r="P57" s="31"/>
      <c r="Q57" s="31"/>
      <c r="R57" s="31"/>
    </row>
    <row r="58" spans="1:18" s="13" customFormat="1" ht="17.25" customHeight="1" thickBot="1" x14ac:dyDescent="0.3">
      <c r="B58" s="242" t="s">
        <v>45</v>
      </c>
      <c r="C58" s="242"/>
      <c r="D58" s="262" t="s">
        <v>123</v>
      </c>
      <c r="E58" s="263"/>
      <c r="F58" s="263"/>
      <c r="G58" s="263"/>
      <c r="H58" s="263"/>
      <c r="I58" s="263"/>
      <c r="J58" s="264"/>
      <c r="L58" s="31"/>
      <c r="M58" s="31"/>
      <c r="N58" s="31"/>
      <c r="P58" s="31"/>
      <c r="Q58" s="31"/>
      <c r="R58" s="31"/>
    </row>
    <row r="59" spans="1:18" s="13" customFormat="1" ht="26.4" x14ac:dyDescent="0.25">
      <c r="B59" s="89" t="s">
        <v>24</v>
      </c>
      <c r="C59" s="98"/>
      <c r="D59" s="265"/>
      <c r="E59" s="266"/>
      <c r="F59" s="266"/>
      <c r="G59" s="266"/>
      <c r="H59" s="266"/>
      <c r="I59" s="266"/>
      <c r="J59" s="267"/>
      <c r="L59" s="31"/>
      <c r="M59" s="31"/>
      <c r="N59" s="31"/>
      <c r="P59" s="31"/>
      <c r="Q59" s="31"/>
      <c r="R59" s="31"/>
    </row>
    <row r="60" spans="1:18" s="13" customFormat="1" ht="27" thickBot="1" x14ac:dyDescent="0.3">
      <c r="B60" s="90" t="s">
        <v>25</v>
      </c>
      <c r="C60" s="99"/>
      <c r="D60" s="265"/>
      <c r="E60" s="266"/>
      <c r="F60" s="266"/>
      <c r="G60" s="266"/>
      <c r="H60" s="266"/>
      <c r="I60" s="266"/>
      <c r="J60" s="267"/>
      <c r="K60" s="32"/>
      <c r="L60" s="31"/>
      <c r="M60" s="31"/>
      <c r="N60" s="31"/>
      <c r="P60" s="31"/>
      <c r="Q60" s="31"/>
      <c r="R60" s="31"/>
    </row>
    <row r="61" spans="1:18" s="13" customFormat="1" ht="17.25" customHeight="1" thickBot="1" x14ac:dyDescent="0.3">
      <c r="B61" s="33" t="s">
        <v>26</v>
      </c>
      <c r="C61" s="34">
        <f>((C60-C59)+1)/365</f>
        <v>2.7397260273972603E-3</v>
      </c>
      <c r="D61" s="268"/>
      <c r="E61" s="269"/>
      <c r="F61" s="269"/>
      <c r="G61" s="269"/>
      <c r="H61" s="269"/>
      <c r="I61" s="269"/>
      <c r="J61" s="270"/>
    </row>
    <row r="62" spans="1:18" s="13" customFormat="1" ht="17.25" customHeight="1" x14ac:dyDescent="0.25">
      <c r="A62" s="24"/>
      <c r="B62" s="236" t="s">
        <v>27</v>
      </c>
      <c r="C62" s="232" t="s">
        <v>28</v>
      </c>
      <c r="D62" s="232"/>
      <c r="E62" s="232"/>
      <c r="F62" s="233"/>
      <c r="G62" s="239" t="s">
        <v>29</v>
      </c>
      <c r="H62" s="240"/>
      <c r="I62" s="240"/>
      <c r="J62" s="241"/>
      <c r="L62" s="31"/>
      <c r="M62" s="31"/>
      <c r="N62" s="31"/>
      <c r="P62" s="31"/>
      <c r="Q62" s="31"/>
      <c r="R62" s="31"/>
    </row>
    <row r="63" spans="1:18" s="13" customFormat="1" ht="17.25" customHeight="1" x14ac:dyDescent="0.25">
      <c r="A63" s="24"/>
      <c r="B63" s="237"/>
      <c r="C63" s="255" t="s">
        <v>30</v>
      </c>
      <c r="D63" s="255"/>
      <c r="E63" s="256"/>
      <c r="F63" s="234" t="s">
        <v>31</v>
      </c>
      <c r="G63" s="257" t="s">
        <v>30</v>
      </c>
      <c r="H63" s="258"/>
      <c r="I63" s="259"/>
      <c r="J63" s="234" t="s">
        <v>31</v>
      </c>
      <c r="L63" s="31"/>
      <c r="M63" s="31"/>
      <c r="N63" s="31"/>
      <c r="P63" s="31"/>
      <c r="Q63" s="31"/>
      <c r="R63" s="31"/>
    </row>
    <row r="64" spans="1:18" s="13" customFormat="1" ht="25.5" customHeight="1" x14ac:dyDescent="0.25">
      <c r="A64" s="24"/>
      <c r="B64" s="238"/>
      <c r="C64" s="7" t="s">
        <v>32</v>
      </c>
      <c r="D64" s="8" t="s">
        <v>33</v>
      </c>
      <c r="E64" s="9" t="s">
        <v>34</v>
      </c>
      <c r="F64" s="235"/>
      <c r="G64" s="35" t="s">
        <v>32</v>
      </c>
      <c r="H64" s="36" t="s">
        <v>33</v>
      </c>
      <c r="I64" s="37" t="s">
        <v>35</v>
      </c>
      <c r="J64" s="235"/>
      <c r="L64" s="31"/>
      <c r="M64" s="31"/>
      <c r="N64" s="31"/>
      <c r="P64" s="31"/>
      <c r="Q64" s="31"/>
      <c r="R64" s="31"/>
    </row>
    <row r="65" spans="1:18" s="13" customFormat="1" ht="17.25" customHeight="1" x14ac:dyDescent="0.25">
      <c r="A65" s="24"/>
      <c r="B65" s="38" t="s">
        <v>36</v>
      </c>
      <c r="C65" s="115"/>
      <c r="D65" s="116"/>
      <c r="E65" s="118">
        <f>SUM(C65:D65)</f>
        <v>0</v>
      </c>
      <c r="F65" s="117"/>
      <c r="G65" s="115"/>
      <c r="H65" s="116"/>
      <c r="I65" s="118">
        <f>SUM(G65:H65)</f>
        <v>0</v>
      </c>
      <c r="J65" s="117"/>
      <c r="L65" s="31"/>
      <c r="M65" s="31"/>
      <c r="N65" s="31"/>
      <c r="P65" s="31"/>
      <c r="Q65" s="31"/>
      <c r="R65" s="31"/>
    </row>
    <row r="66" spans="1:18" s="13" customFormat="1" ht="17.25" customHeight="1" x14ac:dyDescent="0.25">
      <c r="A66" s="24"/>
      <c r="B66" s="38" t="s">
        <v>37</v>
      </c>
      <c r="C66" s="115"/>
      <c r="D66" s="116"/>
      <c r="E66" s="118">
        <f>SUM(C66:D66)</f>
        <v>0</v>
      </c>
      <c r="F66" s="117"/>
      <c r="G66" s="115"/>
      <c r="H66" s="116"/>
      <c r="I66" s="118">
        <f>SUM(G66:H66)</f>
        <v>0</v>
      </c>
      <c r="J66" s="117"/>
      <c r="L66" s="31"/>
      <c r="M66" s="31"/>
      <c r="N66" s="31"/>
      <c r="P66" s="31"/>
      <c r="Q66" s="31"/>
      <c r="R66" s="31"/>
    </row>
    <row r="67" spans="1:18" s="13" customFormat="1" ht="17.25" customHeight="1" x14ac:dyDescent="0.25">
      <c r="A67" s="24"/>
      <c r="B67" s="38" t="s">
        <v>38</v>
      </c>
      <c r="C67" s="115"/>
      <c r="D67" s="116"/>
      <c r="E67" s="118">
        <f>SUM(C67:D67)</f>
        <v>0</v>
      </c>
      <c r="F67" s="117"/>
      <c r="G67" s="115"/>
      <c r="H67" s="116"/>
      <c r="I67" s="118">
        <f>SUM(G67:H67)</f>
        <v>0</v>
      </c>
      <c r="J67" s="117"/>
      <c r="L67" s="31"/>
      <c r="M67" s="31"/>
      <c r="N67" s="31"/>
      <c r="P67" s="31"/>
      <c r="Q67" s="31"/>
      <c r="R67" s="31"/>
    </row>
    <row r="68" spans="1:18" s="13" customFormat="1" ht="17.25" customHeight="1" x14ac:dyDescent="0.25">
      <c r="A68" s="24"/>
      <c r="B68" s="39" t="s">
        <v>39</v>
      </c>
      <c r="C68" s="120">
        <f t="shared" ref="C68:J68" si="1">SUM(C65:C67)</f>
        <v>0</v>
      </c>
      <c r="D68" s="121">
        <f t="shared" si="1"/>
        <v>0</v>
      </c>
      <c r="E68" s="122">
        <f t="shared" si="1"/>
        <v>0</v>
      </c>
      <c r="F68" s="123">
        <f t="shared" si="1"/>
        <v>0</v>
      </c>
      <c r="G68" s="120">
        <f t="shared" si="1"/>
        <v>0</v>
      </c>
      <c r="H68" s="121">
        <f t="shared" si="1"/>
        <v>0</v>
      </c>
      <c r="I68" s="122">
        <f t="shared" si="1"/>
        <v>0</v>
      </c>
      <c r="J68" s="123">
        <f t="shared" si="1"/>
        <v>0</v>
      </c>
      <c r="L68" s="31"/>
      <c r="M68" s="31"/>
      <c r="N68" s="31"/>
      <c r="P68" s="31"/>
      <c r="Q68" s="31"/>
      <c r="R68" s="31"/>
    </row>
    <row r="69" spans="1:18" s="13" customFormat="1" ht="17.25" customHeight="1" x14ac:dyDescent="0.25">
      <c r="A69" s="24"/>
      <c r="B69" s="40" t="s">
        <v>40</v>
      </c>
      <c r="C69" s="125"/>
      <c r="D69" s="126"/>
      <c r="E69" s="127"/>
      <c r="F69" s="128"/>
      <c r="G69" s="125"/>
      <c r="H69" s="126"/>
      <c r="I69" s="127"/>
      <c r="J69" s="128"/>
      <c r="L69" s="31"/>
      <c r="M69" s="31"/>
      <c r="N69" s="31"/>
      <c r="P69" s="31"/>
      <c r="Q69" s="31"/>
      <c r="R69" s="31"/>
    </row>
    <row r="70" spans="1:18" s="13" customFormat="1" ht="17.25" customHeight="1" x14ac:dyDescent="0.25">
      <c r="A70" s="24"/>
      <c r="B70" s="40" t="s">
        <v>41</v>
      </c>
      <c r="C70" s="131"/>
      <c r="D70" s="132"/>
      <c r="E70" s="127"/>
      <c r="F70" s="133"/>
      <c r="G70" s="131"/>
      <c r="H70" s="132"/>
      <c r="I70" s="127"/>
      <c r="J70" s="133"/>
      <c r="L70" s="31"/>
      <c r="M70" s="31"/>
      <c r="N70" s="31"/>
      <c r="P70" s="31"/>
      <c r="Q70" s="31"/>
      <c r="R70" s="31"/>
    </row>
    <row r="71" spans="1:18" s="13" customFormat="1" ht="17.25" customHeight="1" x14ac:dyDescent="0.25">
      <c r="A71" s="24"/>
      <c r="B71" s="38" t="s">
        <v>42</v>
      </c>
      <c r="C71" s="136"/>
      <c r="D71" s="137"/>
      <c r="E71" s="127"/>
      <c r="F71" s="117"/>
      <c r="G71" s="136"/>
      <c r="H71" s="137"/>
      <c r="I71" s="127"/>
      <c r="J71" s="117"/>
      <c r="L71" s="31"/>
      <c r="M71" s="31"/>
      <c r="N71" s="31"/>
      <c r="P71" s="31"/>
      <c r="Q71" s="31"/>
      <c r="R71" s="31"/>
    </row>
    <row r="72" spans="1:18" s="13" customFormat="1" ht="17.25" customHeight="1" thickBot="1" x14ac:dyDescent="0.3">
      <c r="A72" s="24"/>
      <c r="B72" s="41" t="s">
        <v>44</v>
      </c>
      <c r="C72" s="140"/>
      <c r="D72" s="141"/>
      <c r="E72" s="142"/>
      <c r="F72" s="143"/>
      <c r="G72" s="140"/>
      <c r="H72" s="141"/>
      <c r="I72" s="142"/>
      <c r="J72" s="143"/>
      <c r="L72" s="31"/>
      <c r="M72" s="31"/>
      <c r="N72" s="31"/>
      <c r="P72" s="31"/>
      <c r="Q72" s="31"/>
      <c r="R72" s="31"/>
    </row>
    <row r="73" spans="1:18" s="13" customFormat="1" ht="6.75" customHeight="1" thickBot="1" x14ac:dyDescent="0.3">
      <c r="B73" s="44"/>
      <c r="C73" s="45"/>
      <c r="D73" s="45"/>
      <c r="E73" s="32"/>
    </row>
    <row r="74" spans="1:18" s="171" customFormat="1" ht="13.8" thickBot="1" x14ac:dyDescent="0.3">
      <c r="B74" s="242" t="s">
        <v>45</v>
      </c>
      <c r="C74" s="242"/>
      <c r="D74" s="243" t="s">
        <v>121</v>
      </c>
      <c r="E74" s="244"/>
      <c r="F74" s="244"/>
      <c r="G74" s="244"/>
      <c r="H74" s="244"/>
      <c r="I74" s="244"/>
      <c r="J74" s="244"/>
      <c r="K74" s="180"/>
      <c r="L74" s="172"/>
      <c r="M74" s="172"/>
      <c r="N74" s="172"/>
      <c r="P74" s="172"/>
      <c r="Q74" s="172"/>
      <c r="R74" s="172"/>
    </row>
    <row r="75" spans="1:18" s="171" customFormat="1" ht="26.4" x14ac:dyDescent="0.25">
      <c r="B75" s="89" t="s">
        <v>24</v>
      </c>
      <c r="C75" s="184"/>
      <c r="D75" s="245"/>
      <c r="E75" s="246"/>
      <c r="F75" s="246"/>
      <c r="G75" s="246"/>
      <c r="H75" s="246"/>
      <c r="I75" s="246"/>
      <c r="J75" s="246"/>
      <c r="K75" s="180"/>
      <c r="L75" s="172"/>
      <c r="M75" s="172"/>
      <c r="N75" s="172"/>
      <c r="P75" s="172"/>
      <c r="Q75" s="172"/>
      <c r="R75" s="172"/>
    </row>
    <row r="76" spans="1:18" s="171" customFormat="1" ht="27" thickBot="1" x14ac:dyDescent="0.3">
      <c r="B76" s="90" t="s">
        <v>25</v>
      </c>
      <c r="C76" s="183"/>
      <c r="D76" s="245"/>
      <c r="E76" s="246"/>
      <c r="F76" s="246"/>
      <c r="G76" s="246"/>
      <c r="H76" s="246"/>
      <c r="I76" s="246"/>
      <c r="J76" s="246"/>
      <c r="K76" s="180"/>
      <c r="L76" s="172"/>
      <c r="M76" s="172"/>
      <c r="N76" s="172"/>
      <c r="P76" s="172"/>
      <c r="Q76" s="172"/>
      <c r="R76" s="172"/>
    </row>
    <row r="77" spans="1:18" s="171" customFormat="1" ht="13.8" thickBot="1" x14ac:dyDescent="0.3">
      <c r="B77" s="182" t="s">
        <v>26</v>
      </c>
      <c r="C77" s="181">
        <f>((C76-C75))/365</f>
        <v>0</v>
      </c>
      <c r="D77" s="247"/>
      <c r="E77" s="248"/>
      <c r="F77" s="248"/>
      <c r="G77" s="248"/>
      <c r="H77" s="248"/>
      <c r="I77" s="248"/>
      <c r="J77" s="248"/>
      <c r="K77" s="180"/>
    </row>
    <row r="78" spans="1:18" s="171" customFormat="1" ht="66" x14ac:dyDescent="0.25">
      <c r="A78" s="175"/>
      <c r="B78" s="179" t="s">
        <v>109</v>
      </c>
      <c r="C78" s="178" t="s">
        <v>108</v>
      </c>
      <c r="D78" s="177" t="s">
        <v>107</v>
      </c>
      <c r="E78" s="177" t="s">
        <v>106</v>
      </c>
      <c r="F78" s="177" t="s">
        <v>105</v>
      </c>
      <c r="G78" s="177" t="s">
        <v>104</v>
      </c>
      <c r="H78" s="177" t="s">
        <v>103</v>
      </c>
      <c r="I78" s="177" t="s">
        <v>111</v>
      </c>
      <c r="J78" s="176" t="s">
        <v>102</v>
      </c>
      <c r="K78" s="172"/>
      <c r="L78" s="172"/>
      <c r="M78" s="172"/>
      <c r="O78" s="172"/>
      <c r="P78" s="172"/>
      <c r="Q78" s="172"/>
    </row>
    <row r="79" spans="1:18" s="171" customFormat="1" ht="34.65" customHeight="1" x14ac:dyDescent="0.25">
      <c r="A79" s="175"/>
      <c r="B79" s="194"/>
      <c r="C79" s="195"/>
      <c r="D79" s="196"/>
      <c r="E79" s="195"/>
      <c r="F79" s="195"/>
      <c r="G79" s="195"/>
      <c r="H79" s="195"/>
      <c r="I79" s="195"/>
      <c r="J79" s="197"/>
      <c r="K79" s="172"/>
      <c r="L79" s="172"/>
      <c r="M79" s="172"/>
      <c r="O79" s="172"/>
      <c r="P79" s="172"/>
      <c r="Q79" s="172"/>
    </row>
    <row r="80" spans="1:18" s="171" customFormat="1" ht="34.65" customHeight="1" x14ac:dyDescent="0.25">
      <c r="A80" s="175"/>
      <c r="B80" s="194"/>
      <c r="C80" s="195"/>
      <c r="D80" s="196"/>
      <c r="E80" s="195"/>
      <c r="F80" s="195"/>
      <c r="G80" s="195"/>
      <c r="H80" s="198"/>
      <c r="I80" s="195"/>
      <c r="J80" s="197"/>
      <c r="K80" s="172"/>
      <c r="L80" s="172"/>
      <c r="M80" s="172"/>
      <c r="O80" s="172"/>
      <c r="P80" s="172"/>
      <c r="Q80" s="172"/>
    </row>
    <row r="81" spans="1:18" s="171" customFormat="1" ht="34.65" customHeight="1" x14ac:dyDescent="0.25">
      <c r="A81" s="175"/>
      <c r="B81" s="199"/>
      <c r="C81" s="195"/>
      <c r="D81" s="196"/>
      <c r="E81" s="195"/>
      <c r="F81" s="195"/>
      <c r="G81" s="195"/>
      <c r="H81" s="195"/>
      <c r="I81" s="195"/>
      <c r="J81" s="197"/>
      <c r="K81" s="172"/>
      <c r="L81" s="172"/>
      <c r="M81" s="172"/>
      <c r="O81" s="172"/>
      <c r="P81" s="172"/>
      <c r="Q81" s="172"/>
    </row>
    <row r="82" spans="1:18" s="171" customFormat="1" ht="34.65" customHeight="1" x14ac:dyDescent="0.25">
      <c r="A82" s="175"/>
      <c r="B82" s="199"/>
      <c r="C82" s="195"/>
      <c r="D82" s="196"/>
      <c r="E82" s="195"/>
      <c r="F82" s="195"/>
      <c r="G82" s="195"/>
      <c r="H82" s="195"/>
      <c r="I82" s="195"/>
      <c r="J82" s="197"/>
      <c r="K82" s="172"/>
      <c r="L82" s="172"/>
      <c r="M82" s="172"/>
      <c r="O82" s="172"/>
      <c r="P82" s="172"/>
      <c r="Q82" s="172"/>
    </row>
    <row r="83" spans="1:18" s="171" customFormat="1" ht="34.65" customHeight="1" x14ac:dyDescent="0.25">
      <c r="A83" s="175"/>
      <c r="B83" s="199"/>
      <c r="C83" s="195"/>
      <c r="D83" s="196"/>
      <c r="E83" s="195"/>
      <c r="F83" s="195"/>
      <c r="G83" s="195"/>
      <c r="H83" s="195"/>
      <c r="I83" s="195"/>
      <c r="J83" s="197"/>
      <c r="K83" s="172"/>
      <c r="L83" s="172"/>
      <c r="M83" s="172"/>
      <c r="O83" s="172"/>
      <c r="P83" s="172"/>
      <c r="Q83" s="172"/>
    </row>
    <row r="84" spans="1:18" s="171" customFormat="1" ht="34.65" customHeight="1" x14ac:dyDescent="0.25">
      <c r="A84" s="175"/>
      <c r="B84" s="199"/>
      <c r="C84" s="195"/>
      <c r="D84" s="196"/>
      <c r="E84" s="195"/>
      <c r="F84" s="195"/>
      <c r="G84" s="195"/>
      <c r="H84" s="195"/>
      <c r="I84" s="195"/>
      <c r="J84" s="197"/>
      <c r="K84" s="172"/>
      <c r="L84" s="172"/>
      <c r="M84" s="172"/>
      <c r="O84" s="172"/>
      <c r="P84" s="172"/>
      <c r="Q84" s="172"/>
    </row>
    <row r="85" spans="1:18" s="171" customFormat="1" ht="34.65" customHeight="1" x14ac:dyDescent="0.25">
      <c r="A85" s="175"/>
      <c r="B85" s="199"/>
      <c r="C85" s="195"/>
      <c r="D85" s="196"/>
      <c r="E85" s="195"/>
      <c r="F85" s="195"/>
      <c r="G85" s="195"/>
      <c r="H85" s="195"/>
      <c r="I85" s="195"/>
      <c r="J85" s="197"/>
      <c r="K85" s="172"/>
      <c r="L85" s="172"/>
      <c r="M85" s="172"/>
      <c r="O85" s="172"/>
      <c r="P85" s="172"/>
      <c r="Q85" s="172"/>
    </row>
    <row r="86" spans="1:18" s="171" customFormat="1" ht="34.65" customHeight="1" x14ac:dyDescent="0.25">
      <c r="A86" s="175"/>
      <c r="B86" s="199"/>
      <c r="C86" s="195"/>
      <c r="D86" s="196"/>
      <c r="E86" s="195"/>
      <c r="F86" s="195"/>
      <c r="G86" s="195"/>
      <c r="H86" s="195"/>
      <c r="I86" s="195"/>
      <c r="J86" s="197"/>
      <c r="K86" s="172"/>
      <c r="L86" s="172"/>
      <c r="M86" s="172"/>
      <c r="O86" s="172"/>
      <c r="P86" s="172"/>
      <c r="Q86" s="172"/>
    </row>
    <row r="87" spans="1:18" s="171" customFormat="1" ht="34.65" customHeight="1" thickBot="1" x14ac:dyDescent="0.3">
      <c r="A87" s="175"/>
      <c r="B87" s="200"/>
      <c r="C87" s="201"/>
      <c r="D87" s="202"/>
      <c r="E87" s="201"/>
      <c r="F87" s="201"/>
      <c r="G87" s="201"/>
      <c r="H87" s="201"/>
      <c r="I87" s="201"/>
      <c r="J87" s="203"/>
      <c r="K87" s="172"/>
      <c r="L87" s="172"/>
      <c r="M87" s="172"/>
      <c r="O87" s="172"/>
      <c r="P87" s="172"/>
      <c r="Q87" s="172"/>
    </row>
    <row r="88" spans="1:18" s="171" customFormat="1" ht="6.75" customHeight="1" thickBot="1" x14ac:dyDescent="0.3">
      <c r="C88" s="174"/>
      <c r="D88" s="174"/>
      <c r="E88" s="173"/>
      <c r="F88" s="173"/>
      <c r="G88" s="174"/>
      <c r="H88" s="174"/>
      <c r="I88" s="173"/>
      <c r="J88" s="173"/>
      <c r="L88" s="172"/>
      <c r="M88" s="172"/>
      <c r="N88" s="172"/>
      <c r="P88" s="172"/>
      <c r="Q88" s="172"/>
      <c r="R88" s="172"/>
    </row>
    <row r="89" spans="1:18" s="13" customFormat="1" ht="17.25" customHeight="1" thickBot="1" x14ac:dyDescent="0.3">
      <c r="B89" s="229" t="s">
        <v>46</v>
      </c>
      <c r="C89" s="230"/>
      <c r="D89" s="230"/>
      <c r="E89" s="230"/>
      <c r="F89" s="230"/>
      <c r="G89" s="231"/>
    </row>
    <row r="90" spans="1:18" s="46" customFormat="1" ht="17.25" customHeight="1" thickBot="1" x14ac:dyDescent="0.3">
      <c r="B90" s="217" t="s">
        <v>47</v>
      </c>
      <c r="C90" s="218"/>
      <c r="D90" s="218"/>
      <c r="E90" s="218"/>
      <c r="F90" s="218"/>
      <c r="G90" s="219"/>
      <c r="H90" s="14"/>
      <c r="I90" s="47"/>
      <c r="J90" s="47"/>
      <c r="K90" s="47"/>
      <c r="L90" s="47"/>
      <c r="M90" s="47"/>
      <c r="N90" s="47"/>
      <c r="O90" s="47"/>
      <c r="P90" s="47"/>
    </row>
    <row r="91" spans="1:18" s="46" customFormat="1" ht="17.25" customHeight="1" x14ac:dyDescent="0.25">
      <c r="B91" s="227" t="s">
        <v>48</v>
      </c>
      <c r="C91" s="48" t="s">
        <v>49</v>
      </c>
      <c r="D91" s="49" t="s">
        <v>50</v>
      </c>
      <c r="E91" s="159"/>
      <c r="F91" s="160"/>
      <c r="G91" s="161"/>
      <c r="H91" s="47"/>
      <c r="I91" s="47"/>
      <c r="J91" s="47"/>
      <c r="K91" s="47"/>
      <c r="L91" s="47"/>
      <c r="M91" s="47"/>
      <c r="N91" s="47"/>
      <c r="O91" s="47"/>
    </row>
    <row r="92" spans="1:18" s="13" customFormat="1" ht="17.25" customHeight="1" thickBot="1" x14ac:dyDescent="0.3">
      <c r="B92" s="228"/>
      <c r="C92" s="50">
        <f>$C$30</f>
        <v>2.7397260273972603E-3</v>
      </c>
      <c r="D92" s="51">
        <f>$C$61</f>
        <v>2.7397260273972603E-3</v>
      </c>
      <c r="E92" s="162"/>
      <c r="F92" s="162"/>
      <c r="G92" s="163"/>
    </row>
    <row r="93" spans="1:18" s="13" customFormat="1" ht="28.35" customHeight="1" thickTop="1" thickBot="1" x14ac:dyDescent="0.3">
      <c r="B93" s="224" t="s">
        <v>30</v>
      </c>
      <c r="C93" s="225"/>
      <c r="D93" s="226"/>
      <c r="E93" s="156" t="s">
        <v>51</v>
      </c>
      <c r="F93" s="157" t="s">
        <v>52</v>
      </c>
      <c r="G93" s="158" t="s">
        <v>53</v>
      </c>
    </row>
    <row r="94" spans="1:18" s="13" customFormat="1" ht="17.25" customHeight="1" thickTop="1" thickBot="1" x14ac:dyDescent="0.3">
      <c r="B94" s="55" t="s">
        <v>54</v>
      </c>
      <c r="C94" s="214">
        <f>C34+C65</f>
        <v>0</v>
      </c>
      <c r="D94" s="214"/>
      <c r="E94" s="72">
        <f>SUM(C94:D99)</f>
        <v>0</v>
      </c>
      <c r="F94" s="56">
        <f>SUM($C$92,$D$92)</f>
        <v>5.4794520547945206E-3</v>
      </c>
      <c r="G94" s="57">
        <f>$E$94/$F$94</f>
        <v>0</v>
      </c>
    </row>
    <row r="95" spans="1:18" s="13" customFormat="1" ht="17.25" customHeight="1" x14ac:dyDescent="0.25">
      <c r="B95" s="58" t="s">
        <v>55</v>
      </c>
      <c r="C95" s="209">
        <f>C35+C66</f>
        <v>0</v>
      </c>
      <c r="D95" s="209"/>
      <c r="E95" s="59"/>
      <c r="F95" s="60"/>
      <c r="G95" s="61"/>
    </row>
    <row r="96" spans="1:18" s="13" customFormat="1" ht="17.25" customHeight="1" x14ac:dyDescent="0.25">
      <c r="B96" s="62" t="s">
        <v>56</v>
      </c>
      <c r="C96" s="216">
        <f>C36+C67</f>
        <v>0</v>
      </c>
      <c r="D96" s="216"/>
      <c r="E96" s="63"/>
      <c r="F96" s="64"/>
      <c r="G96" s="65"/>
    </row>
    <row r="97" spans="2:7" s="13" customFormat="1" ht="17.25" customHeight="1" x14ac:dyDescent="0.25">
      <c r="B97" s="66" t="s">
        <v>57</v>
      </c>
      <c r="C97" s="209">
        <f>D34+D65</f>
        <v>0</v>
      </c>
      <c r="D97" s="209"/>
      <c r="E97" s="63"/>
      <c r="F97" s="64"/>
      <c r="G97" s="65"/>
    </row>
    <row r="98" spans="2:7" s="13" customFormat="1" ht="17.25" customHeight="1" x14ac:dyDescent="0.25">
      <c r="B98" s="67" t="s">
        <v>58</v>
      </c>
      <c r="C98" s="216">
        <f>D35+D66</f>
        <v>0</v>
      </c>
      <c r="D98" s="216"/>
      <c r="E98" s="63"/>
      <c r="F98" s="64"/>
      <c r="G98" s="65"/>
    </row>
    <row r="99" spans="2:7" s="13" customFormat="1" ht="17.25" customHeight="1" thickBot="1" x14ac:dyDescent="0.3">
      <c r="B99" s="68" t="s">
        <v>59</v>
      </c>
      <c r="C99" s="210">
        <f>D36+D67</f>
        <v>0</v>
      </c>
      <c r="D99" s="210"/>
      <c r="E99" s="69"/>
      <c r="F99" s="70"/>
      <c r="G99" s="71"/>
    </row>
    <row r="100" spans="2:7" s="13" customFormat="1" ht="28.35" customHeight="1" thickBot="1" x14ac:dyDescent="0.3">
      <c r="B100" s="211" t="s">
        <v>31</v>
      </c>
      <c r="C100" s="212"/>
      <c r="D100" s="213"/>
      <c r="E100" s="52" t="s">
        <v>60</v>
      </c>
      <c r="F100" s="53" t="s">
        <v>52</v>
      </c>
      <c r="G100" s="54" t="s">
        <v>53</v>
      </c>
    </row>
    <row r="101" spans="2:7" s="13" customFormat="1" ht="17.25" customHeight="1" thickTop="1" thickBot="1" x14ac:dyDescent="0.3">
      <c r="B101" s="55" t="s">
        <v>61</v>
      </c>
      <c r="C101" s="214">
        <f>F34+F65</f>
        <v>0</v>
      </c>
      <c r="D101" s="214"/>
      <c r="E101" s="72">
        <f>SUM(C101:D104)</f>
        <v>0</v>
      </c>
      <c r="F101" s="56">
        <f>SUM($C$92,$D$92)</f>
        <v>5.4794520547945206E-3</v>
      </c>
      <c r="G101" s="57">
        <f>$E$101/$F$101</f>
        <v>0</v>
      </c>
    </row>
    <row r="102" spans="2:7" s="13" customFormat="1" ht="17.25" customHeight="1" x14ac:dyDescent="0.25">
      <c r="B102" s="58" t="s">
        <v>62</v>
      </c>
      <c r="C102" s="209">
        <f>F35+F66</f>
        <v>0</v>
      </c>
      <c r="D102" s="209"/>
      <c r="E102" s="73"/>
      <c r="F102" s="74"/>
      <c r="G102" s="75"/>
    </row>
    <row r="103" spans="2:7" s="13" customFormat="1" ht="17.25" customHeight="1" x14ac:dyDescent="0.25">
      <c r="B103" s="186" t="s">
        <v>63</v>
      </c>
      <c r="C103" s="215">
        <f>F36+F67</f>
        <v>0</v>
      </c>
      <c r="D103" s="215"/>
      <c r="E103" s="185"/>
      <c r="F103" s="168"/>
      <c r="G103" s="76"/>
    </row>
    <row r="104" spans="2:7" s="13" customFormat="1" ht="17.25" customHeight="1" thickBot="1" x14ac:dyDescent="0.3">
      <c r="B104" s="187" t="s">
        <v>43</v>
      </c>
      <c r="C104" s="210">
        <f>SUMIFS($D$48:$D$56,$C$48:$C$56,"Adult")+SUMIFS($D$79:$D$87,$C$79:$C$87,"Adult")</f>
        <v>0</v>
      </c>
      <c r="D104" s="210"/>
      <c r="E104" s="69"/>
      <c r="F104" s="70"/>
      <c r="G104" s="188"/>
    </row>
    <row r="105" spans="2:7" s="13" customFormat="1" ht="27.75" customHeight="1" thickBot="1" x14ac:dyDescent="0.3">
      <c r="B105" s="211" t="s">
        <v>64</v>
      </c>
      <c r="C105" s="212"/>
      <c r="D105" s="212"/>
      <c r="E105" s="77" t="s">
        <v>52</v>
      </c>
      <c r="F105" s="77" t="s">
        <v>65</v>
      </c>
      <c r="G105" s="168"/>
    </row>
    <row r="106" spans="2:7" s="13" customFormat="1" ht="17.25" customHeight="1" thickTop="1" x14ac:dyDescent="0.25">
      <c r="B106" s="189" t="s">
        <v>66</v>
      </c>
      <c r="C106" s="208">
        <f>$E$40+$F$40+$E$71+$F$71</f>
        <v>0</v>
      </c>
      <c r="D106" s="208"/>
      <c r="E106" s="79">
        <f>SUM($C$92,$D$92)</f>
        <v>5.4794520547945206E-3</v>
      </c>
      <c r="F106" s="80">
        <f>$C106/$E106</f>
        <v>0</v>
      </c>
      <c r="G106" s="78"/>
    </row>
    <row r="107" spans="2:7" s="13" customFormat="1" ht="17.25" customHeight="1" x14ac:dyDescent="0.25">
      <c r="B107" s="192" t="s">
        <v>67</v>
      </c>
      <c r="C107" s="223">
        <f>$E$38+$E$69</f>
        <v>0</v>
      </c>
      <c r="D107" s="223"/>
      <c r="E107" s="81">
        <f>SUM($C$92,$D$92)</f>
        <v>5.4794520547945206E-3</v>
      </c>
      <c r="F107" s="82">
        <f>$C107/$E107</f>
        <v>0</v>
      </c>
      <c r="G107" s="78"/>
    </row>
    <row r="108" spans="2:7" s="13" customFormat="1" ht="17.25" customHeight="1" x14ac:dyDescent="0.25">
      <c r="B108" s="191" t="s">
        <v>41</v>
      </c>
      <c r="C108" s="216">
        <f>$E$39+$F$39+$E$70+$F$70</f>
        <v>0</v>
      </c>
      <c r="D108" s="216"/>
      <c r="E108" s="81">
        <f t="shared" ref="E108:E109" si="2">SUM($C$92,$D$92)</f>
        <v>5.4794520547945206E-3</v>
      </c>
      <c r="F108" s="82">
        <f>$C108/$E108</f>
        <v>0</v>
      </c>
      <c r="G108" s="78"/>
    </row>
    <row r="109" spans="2:7" s="13" customFormat="1" ht="17.25" customHeight="1" thickBot="1" x14ac:dyDescent="0.3">
      <c r="B109" s="193" t="s">
        <v>44</v>
      </c>
      <c r="C109" s="210">
        <f>$E$41+$F$41+$E$72+$F$72</f>
        <v>0</v>
      </c>
      <c r="D109" s="210"/>
      <c r="E109" s="81">
        <f t="shared" si="2"/>
        <v>5.4794520547945206E-3</v>
      </c>
      <c r="F109" s="84">
        <f>$C109/$E109</f>
        <v>0</v>
      </c>
      <c r="G109" s="85"/>
    </row>
    <row r="110" spans="2:7" s="13" customFormat="1" ht="17.25" customHeight="1" thickBot="1" x14ac:dyDescent="0.3">
      <c r="B110" s="217" t="s">
        <v>68</v>
      </c>
      <c r="C110" s="218"/>
      <c r="D110" s="218"/>
      <c r="E110" s="218"/>
      <c r="F110" s="218"/>
      <c r="G110" s="219"/>
    </row>
    <row r="111" spans="2:7" s="13" customFormat="1" ht="17.25" customHeight="1" x14ac:dyDescent="0.25">
      <c r="B111" s="227" t="s">
        <v>48</v>
      </c>
      <c r="C111" s="48" t="s">
        <v>49</v>
      </c>
      <c r="D111" s="49" t="s">
        <v>50</v>
      </c>
      <c r="E111" s="159"/>
      <c r="F111" s="160"/>
      <c r="G111" s="161"/>
    </row>
    <row r="112" spans="2:7" s="13" customFormat="1" ht="17.25" customHeight="1" thickBot="1" x14ac:dyDescent="0.3">
      <c r="B112" s="228"/>
      <c r="C112" s="50">
        <f>$C$30</f>
        <v>2.7397260273972603E-3</v>
      </c>
      <c r="D112" s="51">
        <f>$C$61</f>
        <v>2.7397260273972603E-3</v>
      </c>
      <c r="E112" s="162"/>
      <c r="F112" s="162"/>
      <c r="G112" s="163"/>
    </row>
    <row r="113" spans="2:7" s="13" customFormat="1" ht="28.35" customHeight="1" thickTop="1" thickBot="1" x14ac:dyDescent="0.3">
      <c r="B113" s="220" t="s">
        <v>30</v>
      </c>
      <c r="C113" s="221"/>
      <c r="D113" s="222"/>
      <c r="E113" s="164" t="s">
        <v>51</v>
      </c>
      <c r="F113" s="165" t="s">
        <v>52</v>
      </c>
      <c r="G113" s="166" t="s">
        <v>53</v>
      </c>
    </row>
    <row r="114" spans="2:7" s="13" customFormat="1" ht="17.25" customHeight="1" thickTop="1" thickBot="1" x14ac:dyDescent="0.3">
      <c r="B114" s="55" t="s">
        <v>54</v>
      </c>
      <c r="C114" s="214">
        <f>G34+G65</f>
        <v>0</v>
      </c>
      <c r="D114" s="214"/>
      <c r="E114" s="72">
        <f>SUM(C114:D119)</f>
        <v>0</v>
      </c>
      <c r="F114" s="56">
        <f>SUM($C$112,$D$112)</f>
        <v>5.4794520547945206E-3</v>
      </c>
      <c r="G114" s="57">
        <f>$E$114/$F$114</f>
        <v>0</v>
      </c>
    </row>
    <row r="115" spans="2:7" s="13" customFormat="1" ht="17.25" customHeight="1" x14ac:dyDescent="0.25">
      <c r="B115" s="58" t="s">
        <v>55</v>
      </c>
      <c r="C115" s="209">
        <f>G35+G66</f>
        <v>0</v>
      </c>
      <c r="D115" s="209"/>
      <c r="E115" s="59"/>
      <c r="F115" s="60"/>
      <c r="G115" s="61"/>
    </row>
    <row r="116" spans="2:7" s="13" customFormat="1" ht="17.25" customHeight="1" x14ac:dyDescent="0.25">
      <c r="B116" s="62" t="s">
        <v>56</v>
      </c>
      <c r="C116" s="216">
        <f>G36+G67</f>
        <v>0</v>
      </c>
      <c r="D116" s="216"/>
      <c r="E116" s="63"/>
      <c r="F116" s="64"/>
      <c r="G116" s="65"/>
    </row>
    <row r="117" spans="2:7" s="13" customFormat="1" ht="17.25" customHeight="1" x14ac:dyDescent="0.25">
      <c r="B117" s="66" t="s">
        <v>57</v>
      </c>
      <c r="C117" s="209">
        <f>H34+H65</f>
        <v>0</v>
      </c>
      <c r="D117" s="209"/>
      <c r="E117" s="63"/>
      <c r="F117" s="64"/>
      <c r="G117" s="65"/>
    </row>
    <row r="118" spans="2:7" s="13" customFormat="1" ht="17.25" customHeight="1" x14ac:dyDescent="0.25">
      <c r="B118" s="67" t="s">
        <v>58</v>
      </c>
      <c r="C118" s="216">
        <f>H35+H66</f>
        <v>0</v>
      </c>
      <c r="D118" s="216"/>
      <c r="E118" s="63"/>
      <c r="F118" s="64"/>
      <c r="G118" s="65"/>
    </row>
    <row r="119" spans="2:7" s="13" customFormat="1" ht="17.25" customHeight="1" thickBot="1" x14ac:dyDescent="0.3">
      <c r="B119" s="68" t="s">
        <v>59</v>
      </c>
      <c r="C119" s="210">
        <f>H36+H67</f>
        <v>0</v>
      </c>
      <c r="D119" s="210"/>
      <c r="E119" s="69"/>
      <c r="F119" s="70"/>
      <c r="G119" s="71"/>
    </row>
    <row r="120" spans="2:7" s="13" customFormat="1" ht="28.35" customHeight="1" thickBot="1" x14ac:dyDescent="0.3">
      <c r="B120" s="211" t="s">
        <v>31</v>
      </c>
      <c r="C120" s="212"/>
      <c r="D120" s="213"/>
      <c r="E120" s="52" t="s">
        <v>60</v>
      </c>
      <c r="F120" s="53" t="s">
        <v>52</v>
      </c>
      <c r="G120" s="54" t="s">
        <v>53</v>
      </c>
    </row>
    <row r="121" spans="2:7" s="13" customFormat="1" ht="17.25" customHeight="1" thickTop="1" thickBot="1" x14ac:dyDescent="0.3">
      <c r="B121" s="55" t="s">
        <v>61</v>
      </c>
      <c r="C121" s="214">
        <f>J34+J65</f>
        <v>0</v>
      </c>
      <c r="D121" s="214"/>
      <c r="E121" s="72">
        <f>SUM(C121:D124)</f>
        <v>0</v>
      </c>
      <c r="F121" s="56">
        <f>SUM($C$112,$D$112)</f>
        <v>5.4794520547945206E-3</v>
      </c>
      <c r="G121" s="57">
        <f>$E$121/$F$121</f>
        <v>0</v>
      </c>
    </row>
    <row r="122" spans="2:7" s="13" customFormat="1" ht="17.25" customHeight="1" x14ac:dyDescent="0.25">
      <c r="B122" s="58" t="s">
        <v>62</v>
      </c>
      <c r="C122" s="209">
        <f>J35+J66</f>
        <v>0</v>
      </c>
      <c r="D122" s="209"/>
      <c r="E122" s="73"/>
      <c r="F122" s="74"/>
      <c r="G122" s="75"/>
    </row>
    <row r="123" spans="2:7" s="13" customFormat="1" ht="17.25" customHeight="1" x14ac:dyDescent="0.25">
      <c r="B123" s="186" t="s">
        <v>63</v>
      </c>
      <c r="C123" s="215">
        <f>J36+J67</f>
        <v>0</v>
      </c>
      <c r="D123" s="215"/>
      <c r="E123" s="185"/>
      <c r="F123" s="168"/>
      <c r="G123" s="76"/>
    </row>
    <row r="124" spans="2:7" s="13" customFormat="1" ht="17.25" customHeight="1" thickBot="1" x14ac:dyDescent="0.3">
      <c r="B124" s="187" t="s">
        <v>43</v>
      </c>
      <c r="C124" s="210">
        <f>SUMIFS($D$48:$D$56,$C$48:$C$56,"Pediatric")+SUMIFS($D$79:$D$87,$C$79:$C$87,"Pediatric")</f>
        <v>0</v>
      </c>
      <c r="D124" s="210"/>
      <c r="E124" s="69"/>
      <c r="F124" s="70"/>
      <c r="G124" s="188"/>
    </row>
    <row r="125" spans="2:7" s="13" customFormat="1" ht="28.35" customHeight="1" thickBot="1" x14ac:dyDescent="0.3">
      <c r="B125" s="211" t="s">
        <v>64</v>
      </c>
      <c r="C125" s="212"/>
      <c r="D125" s="212"/>
      <c r="E125" s="77" t="s">
        <v>52</v>
      </c>
      <c r="F125" s="77" t="s">
        <v>65</v>
      </c>
      <c r="G125" s="168"/>
    </row>
    <row r="126" spans="2:7" s="13" customFormat="1" ht="17.25" customHeight="1" thickTop="1" x14ac:dyDescent="0.25">
      <c r="B126" s="189" t="s">
        <v>66</v>
      </c>
      <c r="C126" s="208">
        <f>$I$40+$J$40+$I$71+$J$71</f>
        <v>0</v>
      </c>
      <c r="D126" s="208"/>
      <c r="E126" s="167">
        <f>SUM($C$112,$D$112)</f>
        <v>5.4794520547945206E-3</v>
      </c>
      <c r="F126" s="80">
        <f>$C126/$E126</f>
        <v>0</v>
      </c>
      <c r="G126" s="78"/>
    </row>
    <row r="127" spans="2:7" s="13" customFormat="1" ht="17.25" customHeight="1" x14ac:dyDescent="0.25">
      <c r="B127" s="190" t="s">
        <v>67</v>
      </c>
      <c r="C127" s="209">
        <f>$I$38+$I$69</f>
        <v>0</v>
      </c>
      <c r="D127" s="209"/>
      <c r="E127" s="86">
        <f>SUM($C$112,$D$112)</f>
        <v>5.4794520547945206E-3</v>
      </c>
      <c r="F127" s="82">
        <f>$C127/$E127</f>
        <v>0</v>
      </c>
      <c r="G127" s="78"/>
    </row>
    <row r="128" spans="2:7" s="13" customFormat="1" ht="17.25" customHeight="1" x14ac:dyDescent="0.25">
      <c r="B128" s="191" t="s">
        <v>41</v>
      </c>
      <c r="C128" s="216">
        <f>$I$39+$J$39+$I$70+$J$70</f>
        <v>0</v>
      </c>
      <c r="D128" s="216"/>
      <c r="E128" s="86">
        <f>SUM($C$112,$D$112)</f>
        <v>5.4794520547945206E-3</v>
      </c>
      <c r="F128" s="82">
        <f>$C128/$E128</f>
        <v>0</v>
      </c>
      <c r="G128" s="78"/>
    </row>
    <row r="129" spans="2:7" s="13" customFormat="1" ht="17.25" customHeight="1" thickBot="1" x14ac:dyDescent="0.3">
      <c r="B129" s="193" t="s">
        <v>44</v>
      </c>
      <c r="C129" s="210">
        <f>$I$41+$J$41+$I$72+$J$72</f>
        <v>0</v>
      </c>
      <c r="D129" s="210"/>
      <c r="E129" s="83">
        <f>SUM($C$112,$D$112)</f>
        <v>5.4794520547945206E-3</v>
      </c>
      <c r="F129" s="84">
        <f>$C129/$E129</f>
        <v>0</v>
      </c>
      <c r="G129" s="85"/>
    </row>
    <row r="130" spans="2:7" ht="17.25" customHeight="1" x14ac:dyDescent="0.3"/>
    <row r="131" spans="2:7" ht="17.25" customHeight="1" x14ac:dyDescent="0.3"/>
    <row r="132" spans="2:7" ht="17.25" customHeight="1" x14ac:dyDescent="0.3"/>
    <row r="133" spans="2:7" ht="17.25" customHeight="1" x14ac:dyDescent="0.3"/>
    <row r="134" spans="2:7" ht="17.25" customHeight="1" x14ac:dyDescent="0.3"/>
    <row r="135" spans="2:7" ht="17.25" customHeight="1" x14ac:dyDescent="0.3"/>
    <row r="136" spans="2:7" ht="17.25" customHeight="1" x14ac:dyDescent="0.3"/>
    <row r="137" spans="2:7" ht="17.25" customHeight="1" x14ac:dyDescent="0.3"/>
    <row r="138" spans="2:7" ht="17.25" customHeight="1" x14ac:dyDescent="0.3"/>
    <row r="139" spans="2:7" ht="17.25" customHeight="1" x14ac:dyDescent="0.3"/>
  </sheetData>
  <sheetProtection algorithmName="SHA-512" hashValue="cNf1OA9j+m3kKAMWUE0u9VYAKrrFABATXo7u7vWu1oTpKCJN1FFC/OHgIhJgd9VLXBwriiN6fkCP4/laag3Fjg==" saltValue="s4FxNMRS1McaPn5H/YRV9g==" spinCount="100000" sheet="1" selectLockedCells="1" autoFilter="0"/>
  <customSheetViews>
    <customSheetView guid="{EF782043-C540-498A-A1E0-0E8FEBA69B9F}" printArea="1" hiddenRows="1" hiddenColumns="1" view="pageLayout" showRuler="0">
      <selection activeCell="B7" sqref="B7:I7"/>
      <pageMargins left="0" right="0" top="0" bottom="0" header="0" footer="0"/>
      <pageSetup paperSize="5" fitToHeight="2" orientation="landscape" horizontalDpi="300" verticalDpi="300" r:id="rId1"/>
      <headerFooter>
        <oddFooter>&amp;L&amp;"-,Italic"&amp;9 6.6.002 Form 5, Clinical Facility Grid, Rev. 3&amp;K000000, xxNov2017-DRAFT&amp;C
&amp;R&amp;"Arial,Italic"&amp;9&amp;P of &amp;N</oddFooter>
      </headerFooter>
    </customSheetView>
    <customSheetView guid="{016514D3-5388-48B1-B81E-5777769983A7}" showPageBreaks="1" showGridLines="0" fitToPage="1" printArea="1" hiddenColumns="1">
      <selection activeCell="B1" sqref="B1:G134"/>
      <rowBreaks count="2" manualBreakCount="2">
        <brk id="59" min="1" max="6" man="1"/>
        <brk id="96" min="1" max="6" man="1"/>
      </rowBreaks>
      <pageMargins left="0" right="0" top="0" bottom="0" header="0" footer="0"/>
      <pageSetup orientation="portrait" r:id="rId2"/>
      <headerFooter>
        <oddFooter>&amp;C&amp;"Arial,Regular"&amp;8&amp;P&amp;R&amp;"Arial,Regular"&amp;8FACT Cellular Therapy Inspection Checklist
Section B - Data Management
Fourth Edition: 11/1/08
Version 4.0</oddFooter>
      </headerFooter>
    </customSheetView>
    <customSheetView guid="{A806C88B-F2DD-48BB-847E-7C13CD91EC6F}" scale="110" showPageBreaks="1" showGridLines="0" fitToPage="1" printArea="1" hiddenColumns="1">
      <selection activeCell="C7" sqref="C7:G7"/>
      <rowBreaks count="2" manualBreakCount="2">
        <brk id="59" min="1" max="6" man="1"/>
        <brk id="96" min="1" max="6" man="1"/>
      </rowBreaks>
      <pageMargins left="0" right="0" top="0" bottom="0" header="0" footer="0"/>
      <pageSetup orientation="portrait" r:id="rId3"/>
      <headerFooter>
        <oddFooter>&amp;C&amp;"Arial,Regular"&amp;8&amp;P&amp;R&amp;"Arial,Regular"&amp;8FACT Cellular Therapy Inspection Checklist
Section B - Data Management
Fourth Edition: 11/1/08
Version 4.0</oddFooter>
      </headerFooter>
    </customSheetView>
    <customSheetView guid="{4AC673DB-F0D2-40B7-8ABB-AFD4AB7727BF}" printArea="1" hiddenRows="1" hiddenColumns="1" view="pageLayout" showRuler="0">
      <selection activeCell="B31" sqref="B31:Q31"/>
      <pageMargins left="0" right="0" top="0" bottom="0" header="0" footer="0"/>
      <pageSetup paperSize="5" fitToHeight="2" orientation="landscape" horizontalDpi="300" verticalDpi="300" r:id="rId4"/>
      <headerFooter>
        <oddFooter>&amp;L&amp;"-,Italic"&amp;9 6.6.002 Form 5, Clinical Facility Grid, Rev. 3&amp;K000000, xxNov2017-DRAFT&amp;C
&amp;R&amp;"Arial,Italic"&amp;9&amp;P of &amp;N</oddFooter>
      </headerFooter>
    </customSheetView>
  </customSheetViews>
  <mergeCells count="75">
    <mergeCell ref="B17:J17"/>
    <mergeCell ref="B19:L19"/>
    <mergeCell ref="B2:J2"/>
    <mergeCell ref="B16:J16"/>
    <mergeCell ref="B6:J6"/>
    <mergeCell ref="B7:J7"/>
    <mergeCell ref="B8:J8"/>
    <mergeCell ref="B10:C10"/>
    <mergeCell ref="B14:J14"/>
    <mergeCell ref="B3:J3"/>
    <mergeCell ref="B4:J4"/>
    <mergeCell ref="B5:J5"/>
    <mergeCell ref="B25:J25"/>
    <mergeCell ref="B26:J26"/>
    <mergeCell ref="C31:F31"/>
    <mergeCell ref="B62:B64"/>
    <mergeCell ref="G31:J31"/>
    <mergeCell ref="J63:J64"/>
    <mergeCell ref="J32:J33"/>
    <mergeCell ref="G32:I32"/>
    <mergeCell ref="C63:E63"/>
    <mergeCell ref="F63:F64"/>
    <mergeCell ref="G63:I63"/>
    <mergeCell ref="C32:E32"/>
    <mergeCell ref="B58:C58"/>
    <mergeCell ref="D58:J61"/>
    <mergeCell ref="B27:C27"/>
    <mergeCell ref="D27:J30"/>
    <mergeCell ref="B89:G89"/>
    <mergeCell ref="C62:F62"/>
    <mergeCell ref="F32:F33"/>
    <mergeCell ref="B31:B33"/>
    <mergeCell ref="G62:J62"/>
    <mergeCell ref="B74:C74"/>
    <mergeCell ref="D74:J77"/>
    <mergeCell ref="B43:C43"/>
    <mergeCell ref="D43:J46"/>
    <mergeCell ref="B110:G110"/>
    <mergeCell ref="B111:B112"/>
    <mergeCell ref="B91:B92"/>
    <mergeCell ref="B105:D105"/>
    <mergeCell ref="C109:D109"/>
    <mergeCell ref="C108:D108"/>
    <mergeCell ref="C104:D104"/>
    <mergeCell ref="B90:G90"/>
    <mergeCell ref="C114:D114"/>
    <mergeCell ref="C94:D94"/>
    <mergeCell ref="C95:D95"/>
    <mergeCell ref="C96:D96"/>
    <mergeCell ref="C97:D97"/>
    <mergeCell ref="C98:D98"/>
    <mergeCell ref="B113:D113"/>
    <mergeCell ref="C107:D107"/>
    <mergeCell ref="C99:D99"/>
    <mergeCell ref="B93:D93"/>
    <mergeCell ref="B100:D100"/>
    <mergeCell ref="C101:D101"/>
    <mergeCell ref="C102:D102"/>
    <mergeCell ref="C103:D103"/>
    <mergeCell ref="C106:D106"/>
    <mergeCell ref="C115:D115"/>
    <mergeCell ref="C116:D116"/>
    <mergeCell ref="C117:D117"/>
    <mergeCell ref="C118:D118"/>
    <mergeCell ref="C119:D119"/>
    <mergeCell ref="C126:D126"/>
    <mergeCell ref="C127:D127"/>
    <mergeCell ref="C129:D129"/>
    <mergeCell ref="B120:D120"/>
    <mergeCell ref="C121:D121"/>
    <mergeCell ref="C122:D122"/>
    <mergeCell ref="C123:D123"/>
    <mergeCell ref="B125:D125"/>
    <mergeCell ref="C124:D124"/>
    <mergeCell ref="C128:D128"/>
  </mergeCells>
  <dataValidations count="9">
    <dataValidation type="list" allowBlank="1" showInputMessage="1" showErrorMessage="1" errorTitle="Data entry error" error="Please use the dropdown to select answer." sqref="F21:F24" xr:uid="{00000000-0002-0000-0000-000000000000}">
      <formula1>"Transplantation, Immune Effector Cells, Transplantation and Immune Effector Cells"</formula1>
    </dataValidation>
    <dataValidation type="list" allowBlank="1" showInputMessage="1" showErrorMessage="1" errorTitle="Data entry error" error="Please use the dropdown to select answer." sqref="D21:D24" xr:uid="{00000000-0002-0000-0000-000001000000}">
      <formula1>"Adult, Pediatric, Adult and Pediatric"</formula1>
    </dataValidation>
    <dataValidation type="list" allowBlank="1" showInputMessage="1" showErrorMessage="1" errorTitle="Data entry error" error="Please use the dropdown to select answer." sqref="E21:E24" xr:uid="{00000000-0002-0000-0000-000002000000}">
      <formula1>"Autologous only, Allogeneic only, Allogeneic and Autologous"</formula1>
    </dataValidation>
    <dataValidation type="list" allowBlank="1" showInputMessage="1" showErrorMessage="1" errorTitle="Data entry error" error="Please use the dropdown to select answer." sqref="C21:C24 E48:E56 E79:E87" xr:uid="{00000000-0002-0000-0000-000003000000}">
      <formula1>"Yes, No"</formula1>
    </dataValidation>
    <dataValidation type="whole" allowBlank="1" showInputMessage="1" showErrorMessage="1" errorTitle="Data entry error" error="Please enter a number only." sqref="C34:D36 F34:H36 J34:J36 E38 I38 E39:F41 I39:J41 D48:D56 C65:D67 F65:H67 J65:J67 E69 I69 E70:F72 I70:J72 D79:D87" xr:uid="{00000000-0002-0000-0000-000004000000}">
      <formula1>0</formula1>
      <formula2>10000</formula2>
    </dataValidation>
    <dataValidation type="date" allowBlank="1" showInputMessage="1" showErrorMessage="1" errorTitle="Data entry error" error="Please enter a date only." sqref="C75:C76 C28:C29 C44:C45 C59:C60" xr:uid="{00000000-0002-0000-0000-000005000000}">
      <formula1>36526</formula1>
      <formula2>73415</formula2>
    </dataValidation>
    <dataValidation type="list" allowBlank="1" showInputMessage="1" showErrorMessage="1" errorTitle="Data entry error" error="Please use the dropdown to select answer." sqref="B21:B24" xr:uid="{00000000-0002-0000-0000-000006000000}">
      <formula1>"Inpatient, Outpatient"</formula1>
    </dataValidation>
    <dataValidation type="list" showInputMessage="1" showErrorMessage="1" errorTitle="Data entry error" error="Please use the dropdown to select answer." sqref="C48:C56 C79:C87" xr:uid="{00000000-0002-0000-0000-000007000000}">
      <formula1>"Adult, Pediatric"</formula1>
    </dataValidation>
    <dataValidation type="date" allowBlank="1" showInputMessage="1" showErrorMessage="1" errorTitle="Data entry error" error="Please enter a date only." sqref="L21:L24" xr:uid="{3F3159D1-2CFC-4973-8494-F98C8221913A}">
      <formula1>1</formula1>
      <formula2>73415</formula2>
    </dataValidation>
  </dataValidations>
  <pageMargins left="0.25" right="0.25" top="0.2" bottom="0.3" header="0.1" footer="0.1"/>
  <pageSetup paperSize="5" scale="50" fitToWidth="0" orientation="landscape" horizontalDpi="300" verticalDpi="300" r:id="rId5"/>
  <headerFooter>
    <oddFooter>&amp;L&amp;"Arial,Italic"&amp;8 06.CTA.FRM.007, Clinical Facility Grid, Clinical Facility Grid Tab, R9, 04Aug2026&amp;C
&amp;R&amp;"Arial,Italic"&amp;8&amp;P of &amp;N</oddFooter>
  </headerFooter>
  <rowBreaks count="1" manualBreakCount="1">
    <brk id="88" min="1" max="11"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9976-5C46-4C2A-A585-331A0E7A7C08}">
  <sheetPr>
    <tabColor rgb="FF92D050"/>
  </sheetPr>
  <dimension ref="A1:XFC139"/>
  <sheetViews>
    <sheetView workbookViewId="0">
      <selection activeCell="B21" sqref="B21"/>
    </sheetView>
  </sheetViews>
  <sheetFormatPr defaultColWidth="0" defaultRowHeight="14.4" x14ac:dyDescent="0.3"/>
  <cols>
    <col min="1" max="1" width="2.5546875" customWidth="1"/>
    <col min="2" max="2" width="22.109375" customWidth="1"/>
    <col min="3" max="5" width="20.6640625" style="11" customWidth="1"/>
    <col min="6" max="8" width="20.6640625" customWidth="1"/>
    <col min="9" max="9" width="21.88671875" customWidth="1"/>
    <col min="10" max="10" width="22.33203125" customWidth="1"/>
    <col min="11" max="11" width="13" customWidth="1"/>
    <col min="12" max="12" width="13.109375" customWidth="1"/>
    <col min="13" max="13" width="3.6640625" customWidth="1"/>
    <col min="14" max="14" width="3.88671875" customWidth="1"/>
    <col min="15" max="15" width="3" customWidth="1"/>
    <col min="16" max="16" width="4" customWidth="1"/>
    <col min="17" max="17" width="5" customWidth="1"/>
    <col min="18" max="18" width="5.109375" customWidth="1"/>
    <col min="19" max="20" width="5" customWidth="1"/>
    <col min="21" max="21" width="4.6640625" customWidth="1"/>
    <col min="22" max="22" width="5.109375" customWidth="1"/>
    <col min="23" max="25" width="5" customWidth="1"/>
    <col min="26" max="26" width="5.109375" customWidth="1"/>
    <col min="27" max="27" width="19.6640625" customWidth="1"/>
    <col min="28" max="28" width="22" customWidth="1"/>
    <col min="29" max="29" width="0" hidden="1" customWidth="1"/>
    <col min="16384" max="16384" width="12" hidden="1" customWidth="1"/>
  </cols>
  <sheetData>
    <row r="1" spans="1:27" ht="47.25" customHeight="1" x14ac:dyDescent="0.3">
      <c r="F1" s="12" t="s">
        <v>0</v>
      </c>
    </row>
    <row r="2" spans="1:27" s="13" customFormat="1" ht="14.25" customHeight="1" x14ac:dyDescent="0.25">
      <c r="B2" s="275" t="s">
        <v>1</v>
      </c>
      <c r="C2" s="275"/>
      <c r="D2" s="275"/>
      <c r="E2" s="275"/>
      <c r="F2" s="275"/>
      <c r="G2" s="275"/>
      <c r="H2" s="275"/>
      <c r="I2" s="275"/>
      <c r="J2" s="275"/>
      <c r="K2" s="14"/>
      <c r="L2" s="14"/>
      <c r="M2" s="14"/>
      <c r="N2" s="14"/>
      <c r="O2" s="15"/>
      <c r="P2" s="15"/>
      <c r="Q2" s="15"/>
      <c r="R2" s="15"/>
      <c r="S2" s="15"/>
      <c r="T2" s="15"/>
      <c r="U2" s="15"/>
      <c r="V2" s="15"/>
      <c r="W2" s="15"/>
      <c r="X2" s="15"/>
      <c r="Y2" s="15"/>
      <c r="Z2" s="15"/>
      <c r="AA2" s="15"/>
    </row>
    <row r="3" spans="1:27" s="13" customFormat="1" ht="28.5" customHeight="1" x14ac:dyDescent="0.25">
      <c r="A3" s="16"/>
      <c r="B3" s="276" t="s">
        <v>2</v>
      </c>
      <c r="C3" s="276"/>
      <c r="D3" s="276"/>
      <c r="E3" s="276"/>
      <c r="F3" s="276"/>
      <c r="G3" s="276"/>
      <c r="H3" s="276"/>
      <c r="I3" s="276"/>
      <c r="J3" s="276"/>
      <c r="K3" s="17"/>
      <c r="L3" s="17"/>
      <c r="M3" s="17"/>
      <c r="N3" s="17"/>
      <c r="O3" s="17"/>
      <c r="P3" s="17"/>
      <c r="Q3" s="17"/>
      <c r="R3" s="17"/>
      <c r="S3" s="17"/>
      <c r="T3" s="17"/>
      <c r="U3" s="17"/>
      <c r="V3" s="17"/>
      <c r="W3" s="2"/>
      <c r="X3" s="2"/>
      <c r="Y3" s="2"/>
      <c r="Z3" s="2"/>
      <c r="AA3" s="2"/>
    </row>
    <row r="4" spans="1:27" s="13" customFormat="1" ht="14.25" customHeight="1" x14ac:dyDescent="0.25">
      <c r="A4" s="16"/>
      <c r="B4" s="276" t="s">
        <v>120</v>
      </c>
      <c r="C4" s="276"/>
      <c r="D4" s="276"/>
      <c r="E4" s="276"/>
      <c r="F4" s="276"/>
      <c r="G4" s="276"/>
      <c r="H4" s="276"/>
      <c r="I4" s="276"/>
      <c r="J4" s="276"/>
      <c r="K4" s="17"/>
      <c r="L4" s="17"/>
      <c r="M4" s="17"/>
      <c r="N4" s="17"/>
      <c r="O4" s="17"/>
      <c r="P4" s="17"/>
      <c r="Q4" s="17"/>
      <c r="R4" s="17"/>
      <c r="S4" s="17"/>
      <c r="T4" s="17"/>
      <c r="U4" s="17"/>
      <c r="V4" s="17"/>
      <c r="W4" s="2"/>
      <c r="X4" s="2"/>
      <c r="Y4" s="2"/>
      <c r="Z4" s="2"/>
      <c r="AA4" s="2"/>
    </row>
    <row r="5" spans="1:27" s="13" customFormat="1" ht="14.25" customHeight="1" x14ac:dyDescent="0.25">
      <c r="A5" s="18"/>
      <c r="B5" s="276" t="s">
        <v>126</v>
      </c>
      <c r="C5" s="276"/>
      <c r="D5" s="276"/>
      <c r="E5" s="276"/>
      <c r="F5" s="276"/>
      <c r="G5" s="276"/>
      <c r="H5" s="276"/>
      <c r="I5" s="276"/>
      <c r="J5" s="276"/>
      <c r="K5" s="17"/>
      <c r="L5" s="17"/>
      <c r="M5" s="17"/>
      <c r="N5" s="17"/>
      <c r="O5" s="17"/>
      <c r="P5" s="17"/>
      <c r="Q5" s="17"/>
      <c r="R5" s="17"/>
      <c r="S5" s="17"/>
      <c r="T5" s="17"/>
      <c r="U5" s="17"/>
      <c r="V5" s="17"/>
      <c r="W5" s="2"/>
      <c r="X5" s="2"/>
      <c r="Y5" s="2"/>
      <c r="Z5" s="2"/>
      <c r="AA5" s="2"/>
    </row>
    <row r="6" spans="1:27" s="13" customFormat="1" ht="14.25" customHeight="1" x14ac:dyDescent="0.25">
      <c r="A6" s="18"/>
      <c r="B6" s="276" t="s">
        <v>124</v>
      </c>
      <c r="C6" s="276"/>
      <c r="D6" s="276"/>
      <c r="E6" s="276"/>
      <c r="F6" s="276"/>
      <c r="G6" s="276"/>
      <c r="H6" s="276"/>
      <c r="I6" s="276"/>
      <c r="J6" s="276"/>
      <c r="K6" s="17"/>
      <c r="L6" s="17"/>
      <c r="M6" s="17"/>
      <c r="N6" s="17"/>
      <c r="O6" s="17"/>
      <c r="P6" s="17"/>
      <c r="Q6" s="17"/>
      <c r="R6" s="17"/>
      <c r="S6" s="17"/>
      <c r="T6" s="17"/>
      <c r="U6" s="17"/>
      <c r="V6" s="17"/>
      <c r="W6" s="2"/>
      <c r="X6" s="2"/>
      <c r="Y6" s="2"/>
      <c r="Z6" s="2"/>
      <c r="AA6" s="2"/>
    </row>
    <row r="7" spans="1:27" s="13" customFormat="1" ht="14.25" customHeight="1" x14ac:dyDescent="0.25">
      <c r="A7" s="18"/>
      <c r="B7" s="276" t="s">
        <v>125</v>
      </c>
      <c r="C7" s="276"/>
      <c r="D7" s="276"/>
      <c r="E7" s="276"/>
      <c r="F7" s="276"/>
      <c r="G7" s="276"/>
      <c r="H7" s="276"/>
      <c r="I7" s="276"/>
      <c r="J7" s="276"/>
      <c r="K7" s="17"/>
      <c r="L7" s="17"/>
      <c r="M7" s="17"/>
      <c r="N7" s="17"/>
      <c r="O7" s="17"/>
      <c r="P7" s="17"/>
      <c r="Q7" s="17"/>
      <c r="R7" s="17"/>
      <c r="S7" s="17"/>
      <c r="T7" s="17"/>
      <c r="U7" s="17"/>
      <c r="V7" s="17"/>
      <c r="W7" s="2"/>
      <c r="X7" s="2"/>
      <c r="Y7" s="2"/>
      <c r="Z7" s="2"/>
      <c r="AA7" s="2"/>
    </row>
    <row r="8" spans="1:27" s="13" customFormat="1" ht="14.25" customHeight="1" x14ac:dyDescent="0.25">
      <c r="A8" s="18"/>
      <c r="B8" s="277" t="s">
        <v>110</v>
      </c>
      <c r="C8" s="277"/>
      <c r="D8" s="277"/>
      <c r="E8" s="277"/>
      <c r="F8" s="277"/>
      <c r="G8" s="277"/>
      <c r="H8" s="277"/>
      <c r="I8" s="277"/>
      <c r="J8" s="277"/>
      <c r="K8" s="17"/>
      <c r="L8" s="17"/>
      <c r="M8" s="17"/>
      <c r="N8" s="17"/>
      <c r="O8" s="17"/>
      <c r="P8" s="17"/>
      <c r="Q8" s="17"/>
      <c r="R8" s="17"/>
      <c r="S8" s="17"/>
      <c r="T8" s="17"/>
      <c r="U8" s="17"/>
      <c r="V8" s="17"/>
      <c r="W8" s="2"/>
      <c r="X8" s="2"/>
      <c r="Y8" s="2"/>
      <c r="Z8" s="2"/>
      <c r="AA8" s="2"/>
    </row>
    <row r="9" spans="1:27" s="13" customFormat="1" ht="14.25" customHeight="1" x14ac:dyDescent="0.25">
      <c r="A9" s="18"/>
      <c r="B9" s="19" t="s">
        <v>3</v>
      </c>
      <c r="C9" s="1"/>
      <c r="D9" s="1"/>
      <c r="E9" s="1"/>
      <c r="F9" s="1"/>
      <c r="G9" s="1"/>
      <c r="H9" s="1"/>
      <c r="I9" s="1"/>
      <c r="J9" s="1"/>
      <c r="K9" s="17"/>
      <c r="L9" s="17"/>
      <c r="M9" s="17"/>
      <c r="N9" s="17"/>
      <c r="O9" s="17"/>
      <c r="P9" s="17"/>
      <c r="Q9" s="17"/>
      <c r="R9" s="17"/>
      <c r="S9" s="17"/>
      <c r="T9" s="17"/>
      <c r="U9" s="17"/>
      <c r="V9" s="17"/>
      <c r="W9" s="2"/>
      <c r="X9" s="2"/>
      <c r="Y9" s="2"/>
      <c r="Z9" s="2"/>
      <c r="AA9" s="2"/>
    </row>
    <row r="10" spans="1:27" s="13" customFormat="1" ht="14.25" customHeight="1" x14ac:dyDescent="0.25">
      <c r="A10" s="18"/>
      <c r="B10" s="278" t="s">
        <v>4</v>
      </c>
      <c r="C10" s="278"/>
      <c r="D10" s="1"/>
      <c r="E10" s="1"/>
      <c r="F10" s="1"/>
      <c r="G10" s="1"/>
      <c r="H10" s="1"/>
      <c r="I10" s="1"/>
      <c r="J10" s="1"/>
      <c r="K10" s="17"/>
      <c r="L10" s="17"/>
      <c r="M10" s="17"/>
      <c r="N10" s="17"/>
      <c r="O10" s="17"/>
      <c r="P10" s="17"/>
      <c r="Q10" s="17"/>
      <c r="R10" s="17"/>
      <c r="S10" s="17"/>
      <c r="T10" s="17"/>
      <c r="U10" s="17"/>
      <c r="V10" s="17"/>
      <c r="W10" s="2"/>
      <c r="X10" s="2"/>
      <c r="Y10" s="2"/>
      <c r="Z10" s="2"/>
      <c r="AA10" s="2"/>
    </row>
    <row r="11" spans="1:27" s="13" customFormat="1" ht="14.25" customHeight="1" x14ac:dyDescent="0.25">
      <c r="A11" s="18"/>
      <c r="B11" s="20" t="s">
        <v>5</v>
      </c>
      <c r="C11" s="1"/>
      <c r="D11" s="1"/>
      <c r="E11" s="1"/>
      <c r="F11" s="1"/>
      <c r="G11" s="1"/>
      <c r="H11" s="1"/>
      <c r="I11" s="1"/>
      <c r="J11" s="1"/>
      <c r="K11" s="17"/>
      <c r="L11" s="17"/>
      <c r="M11" s="17"/>
      <c r="N11" s="17"/>
      <c r="O11" s="17"/>
      <c r="P11" s="17"/>
      <c r="Q11" s="17"/>
      <c r="R11" s="17"/>
      <c r="S11" s="17"/>
      <c r="T11" s="17"/>
      <c r="U11" s="17"/>
      <c r="V11" s="17"/>
      <c r="W11" s="2"/>
      <c r="X11" s="2"/>
      <c r="Y11" s="2"/>
      <c r="Z11" s="2"/>
      <c r="AA11" s="2"/>
    </row>
    <row r="12" spans="1:27" s="13" customFormat="1" ht="14.25" customHeight="1" x14ac:dyDescent="0.25">
      <c r="A12" s="21"/>
      <c r="B12" s="20" t="s">
        <v>6</v>
      </c>
      <c r="C12" s="20"/>
      <c r="D12" s="20"/>
      <c r="E12" s="20"/>
      <c r="F12" s="20"/>
      <c r="G12" s="20"/>
      <c r="H12" s="20"/>
      <c r="I12" s="20"/>
      <c r="J12" s="20"/>
      <c r="K12" s="2"/>
      <c r="L12" s="2"/>
      <c r="M12" s="2"/>
      <c r="N12" s="2"/>
      <c r="O12" s="17"/>
      <c r="P12" s="17"/>
      <c r="Q12" s="17"/>
      <c r="R12" s="17"/>
      <c r="S12" s="17"/>
      <c r="T12" s="17"/>
      <c r="U12" s="17"/>
      <c r="V12" s="17"/>
      <c r="W12" s="2"/>
      <c r="X12" s="2"/>
      <c r="Y12" s="2"/>
      <c r="Z12" s="2"/>
      <c r="AA12" s="2"/>
    </row>
    <row r="13" spans="1:27" s="13" customFormat="1" ht="5.25" customHeight="1" x14ac:dyDescent="0.25">
      <c r="A13" s="21"/>
      <c r="B13" s="2"/>
      <c r="C13" s="2"/>
      <c r="D13" s="2"/>
      <c r="E13" s="2"/>
      <c r="F13" s="2"/>
      <c r="G13" s="2"/>
      <c r="H13" s="2"/>
      <c r="I13" s="2"/>
      <c r="J13" s="2"/>
      <c r="K13" s="2"/>
      <c r="L13" s="2"/>
      <c r="M13" s="2"/>
      <c r="N13" s="2"/>
      <c r="O13" s="17"/>
      <c r="P13" s="17"/>
      <c r="Q13" s="17"/>
      <c r="R13" s="17"/>
      <c r="S13" s="17"/>
      <c r="T13" s="17"/>
      <c r="U13" s="17"/>
      <c r="V13" s="17"/>
      <c r="W13" s="2"/>
      <c r="X13" s="2"/>
      <c r="Y13" s="2"/>
      <c r="Z13" s="2"/>
      <c r="AA13" s="2"/>
    </row>
    <row r="14" spans="1:27" s="13" customFormat="1" ht="14.25" customHeight="1" x14ac:dyDescent="0.25">
      <c r="A14" s="18"/>
      <c r="B14" s="276" t="s">
        <v>7</v>
      </c>
      <c r="C14" s="276"/>
      <c r="D14" s="276"/>
      <c r="E14" s="276"/>
      <c r="F14" s="276"/>
      <c r="G14" s="276"/>
      <c r="H14" s="276"/>
      <c r="I14" s="276"/>
      <c r="J14" s="276"/>
      <c r="K14" s="17"/>
      <c r="L14" s="17"/>
      <c r="M14" s="17"/>
      <c r="N14" s="17"/>
      <c r="O14" s="2"/>
      <c r="P14" s="2"/>
      <c r="Q14" s="2"/>
      <c r="R14" s="2"/>
      <c r="S14" s="2"/>
      <c r="T14" s="2"/>
      <c r="U14" s="2"/>
      <c r="V14" s="2"/>
      <c r="W14" s="2"/>
      <c r="X14" s="2"/>
      <c r="Y14" s="2"/>
      <c r="Z14" s="2"/>
      <c r="AA14" s="2"/>
    </row>
    <row r="15" spans="1:27" s="13" customFormat="1" ht="5.25" customHeight="1" x14ac:dyDescent="0.25">
      <c r="B15" s="22"/>
      <c r="C15" s="2"/>
      <c r="D15" s="2"/>
      <c r="E15" s="2"/>
      <c r="F15" s="2"/>
      <c r="G15" s="2"/>
      <c r="H15" s="2"/>
      <c r="I15" s="2"/>
      <c r="J15" s="2"/>
      <c r="K15" s="2"/>
      <c r="L15" s="2"/>
      <c r="M15" s="2"/>
      <c r="N15" s="2"/>
      <c r="O15" s="2"/>
      <c r="P15" s="2"/>
      <c r="Q15" s="2"/>
      <c r="R15" s="2"/>
      <c r="S15" s="2"/>
      <c r="T15" s="2"/>
      <c r="U15" s="2"/>
      <c r="V15" s="2"/>
      <c r="W15" s="2"/>
      <c r="X15" s="2"/>
      <c r="Y15" s="2"/>
      <c r="Z15" s="2"/>
      <c r="AA15" s="2"/>
    </row>
    <row r="16" spans="1:27" s="13" customFormat="1" ht="14.25" customHeight="1" x14ac:dyDescent="0.25">
      <c r="B16" s="275" t="s">
        <v>8</v>
      </c>
      <c r="C16" s="275"/>
      <c r="D16" s="275"/>
      <c r="E16" s="275"/>
      <c r="F16" s="275"/>
      <c r="G16" s="275"/>
      <c r="H16" s="275"/>
      <c r="I16" s="275"/>
      <c r="J16" s="275"/>
      <c r="K16" s="2"/>
      <c r="L16" s="2"/>
      <c r="M16" s="2"/>
      <c r="N16" s="2"/>
      <c r="O16" s="2"/>
      <c r="P16" s="2"/>
      <c r="Q16" s="2"/>
      <c r="R16" s="2"/>
      <c r="S16" s="2"/>
      <c r="T16" s="2"/>
      <c r="U16" s="2"/>
      <c r="V16" s="2"/>
      <c r="W16" s="2"/>
      <c r="X16" s="2"/>
      <c r="Y16" s="2"/>
      <c r="Z16" s="2"/>
      <c r="AA16" s="2"/>
    </row>
    <row r="17" spans="1:27" s="13" customFormat="1" ht="40.5" customHeight="1" x14ac:dyDescent="0.25">
      <c r="A17" s="18"/>
      <c r="B17" s="271" t="s">
        <v>9</v>
      </c>
      <c r="C17" s="271"/>
      <c r="D17" s="271"/>
      <c r="E17" s="271"/>
      <c r="F17" s="271"/>
      <c r="G17" s="271"/>
      <c r="H17" s="271"/>
      <c r="I17" s="271"/>
      <c r="J17" s="271"/>
      <c r="K17" s="23"/>
      <c r="L17" s="4"/>
      <c r="M17" s="4"/>
      <c r="N17" s="4"/>
      <c r="O17" s="2"/>
      <c r="P17" s="2"/>
      <c r="Q17" s="2"/>
      <c r="R17" s="2"/>
      <c r="S17" s="2"/>
      <c r="T17" s="2"/>
      <c r="U17" s="2"/>
      <c r="V17" s="2"/>
      <c r="W17" s="2"/>
      <c r="X17" s="2"/>
      <c r="Y17" s="2"/>
      <c r="Z17" s="2"/>
      <c r="AA17" s="2"/>
    </row>
    <row r="18" spans="1:27" s="13" customFormat="1" ht="4.5" customHeight="1" thickBot="1" x14ac:dyDescent="0.3">
      <c r="A18" s="18"/>
      <c r="B18" s="4"/>
      <c r="C18" s="4"/>
      <c r="D18" s="4"/>
      <c r="E18" s="4"/>
      <c r="F18" s="4"/>
      <c r="G18" s="4"/>
      <c r="H18" s="4"/>
      <c r="I18" s="4"/>
      <c r="J18" s="4"/>
      <c r="K18" s="4"/>
      <c r="L18" s="4"/>
      <c r="M18" s="4"/>
      <c r="N18" s="4"/>
      <c r="O18" s="2"/>
      <c r="P18" s="2"/>
      <c r="Q18" s="2"/>
      <c r="R18" s="2"/>
      <c r="S18" s="2"/>
      <c r="T18" s="2"/>
      <c r="U18" s="2"/>
      <c r="V18" s="2"/>
      <c r="W18" s="2"/>
      <c r="X18" s="2"/>
      <c r="Y18" s="2"/>
      <c r="Z18" s="2"/>
      <c r="AA18" s="2"/>
    </row>
    <row r="19" spans="1:27" s="13" customFormat="1" ht="28.5" customHeight="1" thickBot="1" x14ac:dyDescent="0.3">
      <c r="A19" s="24"/>
      <c r="B19" s="272" t="s">
        <v>10</v>
      </c>
      <c r="C19" s="273"/>
      <c r="D19" s="273"/>
      <c r="E19" s="273"/>
      <c r="F19" s="273"/>
      <c r="G19" s="273"/>
      <c r="H19" s="273"/>
      <c r="I19" s="273"/>
      <c r="J19" s="273"/>
      <c r="K19" s="273"/>
      <c r="L19" s="274"/>
      <c r="M19" s="2"/>
      <c r="N19" s="2"/>
      <c r="O19" s="2"/>
      <c r="P19" s="2"/>
      <c r="Q19" s="2"/>
      <c r="R19" s="2"/>
      <c r="S19" s="2"/>
      <c r="T19" s="2"/>
      <c r="U19" s="2"/>
      <c r="V19" s="2"/>
      <c r="W19" s="2"/>
      <c r="X19" s="2"/>
      <c r="Y19" s="2"/>
      <c r="Z19" s="2"/>
      <c r="AA19" s="2"/>
    </row>
    <row r="20" spans="1:27" s="13" customFormat="1" ht="53.25" customHeight="1" x14ac:dyDescent="0.25">
      <c r="A20" s="24"/>
      <c r="B20" s="25" t="s">
        <v>11</v>
      </c>
      <c r="C20" s="3" t="s">
        <v>12</v>
      </c>
      <c r="D20" s="26" t="s">
        <v>13</v>
      </c>
      <c r="E20" s="27" t="s">
        <v>14</v>
      </c>
      <c r="F20" s="28" t="s">
        <v>15</v>
      </c>
      <c r="G20" s="87" t="s">
        <v>16</v>
      </c>
      <c r="H20" s="29" t="s">
        <v>17</v>
      </c>
      <c r="I20" s="30" t="s">
        <v>18</v>
      </c>
      <c r="J20" s="6" t="s">
        <v>19</v>
      </c>
      <c r="K20" s="6" t="s">
        <v>20</v>
      </c>
      <c r="L20" s="169" t="s">
        <v>21</v>
      </c>
    </row>
    <row r="21" spans="1:27" s="109" customFormat="1" ht="26.85" customHeight="1" x14ac:dyDescent="0.25">
      <c r="A21" s="107"/>
      <c r="B21" s="112"/>
      <c r="C21" s="108"/>
      <c r="D21" s="10"/>
      <c r="E21" s="10"/>
      <c r="F21" s="92"/>
      <c r="G21" s="10"/>
      <c r="H21" s="92"/>
      <c r="I21" s="92"/>
      <c r="J21" s="93"/>
      <c r="K21" s="93"/>
      <c r="L21" s="170"/>
    </row>
    <row r="22" spans="1:27" s="109" customFormat="1" ht="26.85" customHeight="1" x14ac:dyDescent="0.25">
      <c r="A22" s="107"/>
      <c r="B22" s="112"/>
      <c r="C22" s="108"/>
      <c r="D22" s="10"/>
      <c r="E22" s="10"/>
      <c r="F22" s="92"/>
      <c r="G22" s="10"/>
      <c r="H22" s="92"/>
      <c r="I22" s="92"/>
      <c r="J22" s="93"/>
      <c r="K22" s="92"/>
      <c r="L22" s="170"/>
    </row>
    <row r="23" spans="1:27" s="109" customFormat="1" ht="26.85" customHeight="1" x14ac:dyDescent="0.25">
      <c r="A23" s="107"/>
      <c r="B23" s="113"/>
      <c r="C23" s="110"/>
      <c r="D23" s="91"/>
      <c r="E23" s="91"/>
      <c r="F23" s="92"/>
      <c r="G23" s="10"/>
      <c r="H23" s="94"/>
      <c r="I23" s="94"/>
      <c r="J23" s="95"/>
      <c r="K23" s="95"/>
      <c r="L23" s="170"/>
    </row>
    <row r="24" spans="1:27" s="109" customFormat="1" ht="26.85" customHeight="1" thickBot="1" x14ac:dyDescent="0.3">
      <c r="A24" s="107"/>
      <c r="B24" s="114"/>
      <c r="C24" s="111"/>
      <c r="D24" s="88"/>
      <c r="E24" s="88"/>
      <c r="F24" s="96"/>
      <c r="G24" s="88"/>
      <c r="H24" s="96"/>
      <c r="I24" s="96"/>
      <c r="J24" s="97"/>
      <c r="K24" s="96"/>
      <c r="L24" s="99"/>
    </row>
    <row r="25" spans="1:27" s="13" customFormat="1" ht="13.35" customHeight="1" x14ac:dyDescent="0.25">
      <c r="B25" s="249"/>
      <c r="C25" s="249"/>
      <c r="D25" s="249"/>
      <c r="E25" s="249"/>
      <c r="F25" s="249"/>
      <c r="G25" s="249"/>
      <c r="H25" s="249"/>
      <c r="I25" s="249"/>
      <c r="J25" s="249"/>
    </row>
    <row r="26" spans="1:27" s="13" customFormat="1" ht="14.25" customHeight="1" thickBot="1" x14ac:dyDescent="0.3">
      <c r="B26" s="250" t="s">
        <v>22</v>
      </c>
      <c r="C26" s="250"/>
      <c r="D26" s="250"/>
      <c r="E26" s="250"/>
      <c r="F26" s="250"/>
      <c r="G26" s="250"/>
      <c r="H26" s="250"/>
      <c r="I26" s="250"/>
      <c r="J26" s="250"/>
    </row>
    <row r="27" spans="1:27" s="13" customFormat="1" ht="17.25" customHeight="1" thickBot="1" x14ac:dyDescent="0.3">
      <c r="B27" s="242" t="s">
        <v>23</v>
      </c>
      <c r="C27" s="242"/>
      <c r="D27" s="262" t="s">
        <v>122</v>
      </c>
      <c r="E27" s="263"/>
      <c r="F27" s="263"/>
      <c r="G27" s="263"/>
      <c r="H27" s="263"/>
      <c r="I27" s="263"/>
      <c r="J27" s="264"/>
      <c r="L27" s="31"/>
      <c r="M27" s="31"/>
      <c r="N27" s="31"/>
      <c r="P27" s="31"/>
      <c r="Q27" s="31"/>
      <c r="R27" s="31"/>
    </row>
    <row r="28" spans="1:27" s="13" customFormat="1" ht="26.4" x14ac:dyDescent="0.25">
      <c r="B28" s="89" t="s">
        <v>24</v>
      </c>
      <c r="C28" s="98"/>
      <c r="D28" s="265"/>
      <c r="E28" s="266"/>
      <c r="F28" s="266"/>
      <c r="G28" s="266"/>
      <c r="H28" s="266"/>
      <c r="I28" s="266"/>
      <c r="J28" s="267"/>
      <c r="L28" s="31"/>
      <c r="M28" s="31"/>
      <c r="N28" s="31"/>
      <c r="P28" s="31"/>
      <c r="Q28" s="31"/>
      <c r="R28" s="31"/>
    </row>
    <row r="29" spans="1:27" s="13" customFormat="1" ht="27" thickBot="1" x14ac:dyDescent="0.3">
      <c r="B29" s="90" t="s">
        <v>25</v>
      </c>
      <c r="C29" s="99"/>
      <c r="D29" s="265"/>
      <c r="E29" s="266"/>
      <c r="F29" s="266"/>
      <c r="G29" s="266"/>
      <c r="H29" s="266"/>
      <c r="I29" s="266"/>
      <c r="J29" s="267"/>
      <c r="K29" s="32"/>
      <c r="L29" s="31"/>
      <c r="M29" s="31"/>
      <c r="N29" s="31"/>
      <c r="P29" s="31"/>
      <c r="Q29" s="31"/>
      <c r="R29" s="31"/>
    </row>
    <row r="30" spans="1:27" s="13" customFormat="1" ht="17.25" customHeight="1" thickBot="1" x14ac:dyDescent="0.3">
      <c r="B30" s="33" t="s">
        <v>26</v>
      </c>
      <c r="C30" s="34">
        <f>((C29-C28)+1)/365</f>
        <v>2.7397260273972603E-3</v>
      </c>
      <c r="D30" s="268"/>
      <c r="E30" s="269"/>
      <c r="F30" s="269"/>
      <c r="G30" s="269"/>
      <c r="H30" s="269"/>
      <c r="I30" s="269"/>
      <c r="J30" s="270"/>
    </row>
    <row r="31" spans="1:27" s="13" customFormat="1" ht="17.25" customHeight="1" x14ac:dyDescent="0.25">
      <c r="A31" s="24"/>
      <c r="B31" s="236" t="s">
        <v>27</v>
      </c>
      <c r="C31" s="232" t="s">
        <v>28</v>
      </c>
      <c r="D31" s="232"/>
      <c r="E31" s="232"/>
      <c r="F31" s="233"/>
      <c r="G31" s="239" t="s">
        <v>29</v>
      </c>
      <c r="H31" s="240"/>
      <c r="I31" s="240"/>
      <c r="J31" s="241"/>
      <c r="L31" s="31"/>
      <c r="M31" s="31"/>
      <c r="N31" s="31"/>
      <c r="P31" s="31"/>
      <c r="Q31" s="31"/>
      <c r="R31" s="31"/>
    </row>
    <row r="32" spans="1:27" s="13" customFormat="1" ht="17.25" customHeight="1" x14ac:dyDescent="0.25">
      <c r="A32" s="24"/>
      <c r="B32" s="237"/>
      <c r="C32" s="260" t="s">
        <v>30</v>
      </c>
      <c r="D32" s="260"/>
      <c r="E32" s="261"/>
      <c r="F32" s="234" t="s">
        <v>31</v>
      </c>
      <c r="G32" s="252" t="s">
        <v>30</v>
      </c>
      <c r="H32" s="253"/>
      <c r="I32" s="254"/>
      <c r="J32" s="235" t="s">
        <v>31</v>
      </c>
      <c r="L32" s="31"/>
      <c r="M32" s="31"/>
      <c r="N32" s="31"/>
      <c r="P32" s="31"/>
      <c r="Q32" s="31"/>
      <c r="R32" s="31"/>
    </row>
    <row r="33" spans="1:18" s="13" customFormat="1" ht="24.75" customHeight="1" x14ac:dyDescent="0.25">
      <c r="A33" s="24"/>
      <c r="B33" s="238"/>
      <c r="C33" s="7" t="s">
        <v>32</v>
      </c>
      <c r="D33" s="8" t="s">
        <v>33</v>
      </c>
      <c r="E33" s="9" t="s">
        <v>34</v>
      </c>
      <c r="F33" s="235"/>
      <c r="G33" s="35" t="s">
        <v>32</v>
      </c>
      <c r="H33" s="36" t="s">
        <v>33</v>
      </c>
      <c r="I33" s="37" t="s">
        <v>35</v>
      </c>
      <c r="J33" s="251"/>
      <c r="L33" s="31"/>
      <c r="M33" s="31"/>
      <c r="N33" s="31"/>
      <c r="P33" s="31"/>
      <c r="Q33" s="31"/>
      <c r="R33" s="31"/>
    </row>
    <row r="34" spans="1:18" s="13" customFormat="1" ht="17.25" customHeight="1" x14ac:dyDescent="0.25">
      <c r="A34" s="24"/>
      <c r="B34" s="38" t="s">
        <v>36</v>
      </c>
      <c r="C34" s="115"/>
      <c r="D34" s="116"/>
      <c r="E34" s="118">
        <f>SUM(C34:D34)</f>
        <v>0</v>
      </c>
      <c r="F34" s="117"/>
      <c r="G34" s="115"/>
      <c r="H34" s="116"/>
      <c r="I34" s="119">
        <f>SUM(G34:H34)</f>
        <v>0</v>
      </c>
      <c r="J34" s="117"/>
      <c r="L34" s="31"/>
      <c r="M34" s="31"/>
      <c r="N34" s="31"/>
      <c r="P34" s="31"/>
      <c r="Q34" s="31"/>
      <c r="R34" s="31"/>
    </row>
    <row r="35" spans="1:18" s="13" customFormat="1" ht="17.25" customHeight="1" x14ac:dyDescent="0.25">
      <c r="A35" s="24"/>
      <c r="B35" s="38" t="s">
        <v>37</v>
      </c>
      <c r="C35" s="115"/>
      <c r="D35" s="116"/>
      <c r="E35" s="118">
        <f>SUM(C35:D35)</f>
        <v>0</v>
      </c>
      <c r="F35" s="117"/>
      <c r="G35" s="115"/>
      <c r="H35" s="116"/>
      <c r="I35" s="118">
        <f>SUM(G35:H35)</f>
        <v>0</v>
      </c>
      <c r="J35" s="117"/>
      <c r="L35" s="31"/>
      <c r="M35" s="31"/>
      <c r="N35" s="31"/>
      <c r="P35" s="31"/>
      <c r="Q35" s="31"/>
      <c r="R35" s="31"/>
    </row>
    <row r="36" spans="1:18" s="13" customFormat="1" ht="17.25" customHeight="1" x14ac:dyDescent="0.25">
      <c r="A36" s="24"/>
      <c r="B36" s="38" t="s">
        <v>38</v>
      </c>
      <c r="C36" s="115"/>
      <c r="D36" s="116"/>
      <c r="E36" s="118">
        <f>SUM(C36:D36)</f>
        <v>0</v>
      </c>
      <c r="F36" s="117"/>
      <c r="G36" s="115"/>
      <c r="H36" s="116"/>
      <c r="I36" s="118">
        <f>SUM(G36:H36)</f>
        <v>0</v>
      </c>
      <c r="J36" s="117"/>
      <c r="L36" s="31"/>
      <c r="M36" s="31"/>
      <c r="N36" s="31"/>
      <c r="P36" s="31"/>
      <c r="Q36" s="31"/>
      <c r="R36" s="31"/>
    </row>
    <row r="37" spans="1:18" s="13" customFormat="1" ht="17.25" customHeight="1" x14ac:dyDescent="0.25">
      <c r="A37" s="24"/>
      <c r="B37" s="39" t="s">
        <v>39</v>
      </c>
      <c r="C37" s="120">
        <f t="shared" ref="C37:J37" si="0">SUM(C34:C36)</f>
        <v>0</v>
      </c>
      <c r="D37" s="121">
        <f t="shared" si="0"/>
        <v>0</v>
      </c>
      <c r="E37" s="122">
        <f t="shared" si="0"/>
        <v>0</v>
      </c>
      <c r="F37" s="123">
        <f t="shared" si="0"/>
        <v>0</v>
      </c>
      <c r="G37" s="124">
        <f t="shared" si="0"/>
        <v>0</v>
      </c>
      <c r="H37" s="121">
        <f t="shared" si="0"/>
        <v>0</v>
      </c>
      <c r="I37" s="122">
        <f t="shared" si="0"/>
        <v>0</v>
      </c>
      <c r="J37" s="123">
        <f t="shared" si="0"/>
        <v>0</v>
      </c>
      <c r="L37" s="31"/>
      <c r="M37" s="31"/>
      <c r="N37" s="31"/>
      <c r="P37" s="31"/>
      <c r="Q37" s="31"/>
      <c r="R37" s="31"/>
    </row>
    <row r="38" spans="1:18" s="13" customFormat="1" ht="17.25" customHeight="1" x14ac:dyDescent="0.25">
      <c r="A38" s="24"/>
      <c r="B38" s="40" t="s">
        <v>40</v>
      </c>
      <c r="C38" s="125"/>
      <c r="D38" s="126"/>
      <c r="E38" s="127"/>
      <c r="F38" s="128"/>
      <c r="G38" s="129"/>
      <c r="H38" s="130"/>
      <c r="I38" s="127"/>
      <c r="J38" s="128"/>
      <c r="L38" s="31"/>
      <c r="M38" s="31"/>
      <c r="N38" s="31"/>
      <c r="P38" s="31"/>
      <c r="Q38" s="31"/>
      <c r="R38" s="31"/>
    </row>
    <row r="39" spans="1:18" s="13" customFormat="1" ht="17.25" customHeight="1" x14ac:dyDescent="0.25">
      <c r="A39" s="24"/>
      <c r="B39" s="40" t="s">
        <v>41</v>
      </c>
      <c r="C39" s="131"/>
      <c r="D39" s="132"/>
      <c r="E39" s="127"/>
      <c r="F39" s="133"/>
      <c r="G39" s="134"/>
      <c r="H39" s="135"/>
      <c r="I39" s="127"/>
      <c r="J39" s="133"/>
      <c r="L39" s="31"/>
      <c r="M39" s="31"/>
      <c r="N39" s="31"/>
      <c r="P39" s="31"/>
      <c r="Q39" s="31"/>
      <c r="R39" s="31"/>
    </row>
    <row r="40" spans="1:18" s="13" customFormat="1" ht="17.25" customHeight="1" x14ac:dyDescent="0.25">
      <c r="A40" s="24"/>
      <c r="B40" s="38" t="s">
        <v>42</v>
      </c>
      <c r="C40" s="136"/>
      <c r="D40" s="137"/>
      <c r="E40" s="127"/>
      <c r="F40" s="117"/>
      <c r="G40" s="138"/>
      <c r="H40" s="139"/>
      <c r="I40" s="127"/>
      <c r="J40" s="117"/>
      <c r="L40" s="31"/>
      <c r="M40" s="31"/>
      <c r="N40" s="31"/>
      <c r="P40" s="31"/>
      <c r="Q40" s="31"/>
      <c r="R40" s="31"/>
    </row>
    <row r="41" spans="1:18" s="13" customFormat="1" ht="17.25" customHeight="1" thickBot="1" x14ac:dyDescent="0.3">
      <c r="A41" s="24"/>
      <c r="B41" s="41" t="s">
        <v>44</v>
      </c>
      <c r="C41" s="140"/>
      <c r="D41" s="141"/>
      <c r="E41" s="142"/>
      <c r="F41" s="143"/>
      <c r="G41" s="144"/>
      <c r="H41" s="145"/>
      <c r="I41" s="142"/>
      <c r="J41" s="143"/>
      <c r="L41" s="31"/>
      <c r="M41" s="31"/>
      <c r="N41" s="31"/>
      <c r="P41" s="31"/>
      <c r="Q41" s="31"/>
      <c r="R41" s="31"/>
    </row>
    <row r="42" spans="1:18" s="13" customFormat="1" ht="6.75" customHeight="1" thickBot="1" x14ac:dyDescent="0.3">
      <c r="B42" s="44"/>
      <c r="C42" s="45"/>
      <c r="D42" s="45"/>
      <c r="E42" s="32"/>
    </row>
    <row r="43" spans="1:18" s="171" customFormat="1" ht="13.8" thickBot="1" x14ac:dyDescent="0.3">
      <c r="B43" s="242" t="s">
        <v>23</v>
      </c>
      <c r="C43" s="242"/>
      <c r="D43" s="243" t="s">
        <v>121</v>
      </c>
      <c r="E43" s="244"/>
      <c r="F43" s="244"/>
      <c r="G43" s="244"/>
      <c r="H43" s="244"/>
      <c r="I43" s="244"/>
      <c r="J43" s="244"/>
      <c r="K43" s="180"/>
      <c r="L43" s="172"/>
      <c r="M43" s="172"/>
      <c r="N43" s="172"/>
      <c r="P43" s="172"/>
      <c r="Q43" s="172"/>
      <c r="R43" s="172"/>
    </row>
    <row r="44" spans="1:18" s="171" customFormat="1" ht="26.4" x14ac:dyDescent="0.25">
      <c r="B44" s="89" t="s">
        <v>24</v>
      </c>
      <c r="C44" s="184"/>
      <c r="D44" s="245"/>
      <c r="E44" s="246"/>
      <c r="F44" s="246"/>
      <c r="G44" s="246"/>
      <c r="H44" s="246"/>
      <c r="I44" s="246"/>
      <c r="J44" s="246"/>
      <c r="K44" s="180"/>
      <c r="L44" s="172"/>
      <c r="M44" s="172"/>
      <c r="N44" s="172"/>
      <c r="P44" s="172"/>
      <c r="Q44" s="172"/>
      <c r="R44" s="172"/>
    </row>
    <row r="45" spans="1:18" s="171" customFormat="1" ht="27" thickBot="1" x14ac:dyDescent="0.3">
      <c r="B45" s="90" t="s">
        <v>25</v>
      </c>
      <c r="C45" s="183"/>
      <c r="D45" s="245"/>
      <c r="E45" s="246"/>
      <c r="F45" s="246"/>
      <c r="G45" s="246"/>
      <c r="H45" s="246"/>
      <c r="I45" s="246"/>
      <c r="J45" s="246"/>
      <c r="K45" s="180"/>
      <c r="L45" s="172"/>
      <c r="M45" s="172"/>
      <c r="N45" s="172"/>
      <c r="P45" s="172"/>
      <c r="Q45" s="172"/>
      <c r="R45" s="172"/>
    </row>
    <row r="46" spans="1:18" s="171" customFormat="1" ht="13.8" thickBot="1" x14ac:dyDescent="0.3">
      <c r="B46" s="182" t="s">
        <v>26</v>
      </c>
      <c r="C46" s="181">
        <f>((C45-C44))/365</f>
        <v>0</v>
      </c>
      <c r="D46" s="247"/>
      <c r="E46" s="248"/>
      <c r="F46" s="248"/>
      <c r="G46" s="248"/>
      <c r="H46" s="248"/>
      <c r="I46" s="248"/>
      <c r="J46" s="248"/>
      <c r="K46" s="180"/>
    </row>
    <row r="47" spans="1:18" s="171" customFormat="1" ht="66" x14ac:dyDescent="0.25">
      <c r="A47" s="175"/>
      <c r="B47" s="179" t="s">
        <v>109</v>
      </c>
      <c r="C47" s="178" t="s">
        <v>108</v>
      </c>
      <c r="D47" s="177" t="s">
        <v>107</v>
      </c>
      <c r="E47" s="177" t="s">
        <v>106</v>
      </c>
      <c r="F47" s="177" t="s">
        <v>105</v>
      </c>
      <c r="G47" s="177" t="s">
        <v>104</v>
      </c>
      <c r="H47" s="177" t="s">
        <v>103</v>
      </c>
      <c r="I47" s="177" t="s">
        <v>111</v>
      </c>
      <c r="J47" s="176" t="s">
        <v>102</v>
      </c>
      <c r="K47" s="172"/>
      <c r="L47" s="172"/>
      <c r="M47" s="172"/>
      <c r="O47" s="172"/>
      <c r="P47" s="172"/>
      <c r="Q47" s="172"/>
    </row>
    <row r="48" spans="1:18" s="171" customFormat="1" ht="34.65" customHeight="1" x14ac:dyDescent="0.25">
      <c r="A48" s="175"/>
      <c r="B48" s="194"/>
      <c r="C48" s="195"/>
      <c r="D48" s="196"/>
      <c r="E48" s="195"/>
      <c r="F48" s="195"/>
      <c r="G48" s="195"/>
      <c r="H48" s="195"/>
      <c r="I48" s="195"/>
      <c r="J48" s="197"/>
      <c r="K48" s="172"/>
      <c r="L48" s="172"/>
      <c r="M48" s="172"/>
      <c r="O48" s="172"/>
      <c r="P48" s="172"/>
      <c r="Q48" s="172"/>
    </row>
    <row r="49" spans="1:18" s="171" customFormat="1" ht="34.65" customHeight="1" x14ac:dyDescent="0.25">
      <c r="A49" s="175"/>
      <c r="B49" s="194"/>
      <c r="C49" s="195"/>
      <c r="D49" s="196"/>
      <c r="E49" s="195"/>
      <c r="F49" s="195"/>
      <c r="G49" s="195"/>
      <c r="H49" s="198"/>
      <c r="I49" s="195"/>
      <c r="J49" s="197"/>
      <c r="K49" s="172"/>
      <c r="L49" s="172"/>
      <c r="M49" s="172"/>
      <c r="O49" s="172"/>
      <c r="P49" s="172"/>
      <c r="Q49" s="172"/>
    </row>
    <row r="50" spans="1:18" s="171" customFormat="1" ht="34.65" customHeight="1" x14ac:dyDescent="0.25">
      <c r="A50" s="175"/>
      <c r="B50" s="199"/>
      <c r="C50" s="195"/>
      <c r="D50" s="196"/>
      <c r="E50" s="195"/>
      <c r="F50" s="195"/>
      <c r="G50" s="195"/>
      <c r="H50" s="195"/>
      <c r="I50" s="195"/>
      <c r="J50" s="197"/>
      <c r="K50" s="172"/>
      <c r="L50" s="172"/>
      <c r="M50" s="172"/>
      <c r="O50" s="172"/>
      <c r="P50" s="172"/>
      <c r="Q50" s="172"/>
    </row>
    <row r="51" spans="1:18" s="171" customFormat="1" ht="34.65" customHeight="1" x14ac:dyDescent="0.25">
      <c r="A51" s="175"/>
      <c r="B51" s="199"/>
      <c r="C51" s="195"/>
      <c r="D51" s="196"/>
      <c r="E51" s="195"/>
      <c r="F51" s="195"/>
      <c r="G51" s="195"/>
      <c r="H51" s="195"/>
      <c r="I51" s="195"/>
      <c r="J51" s="197"/>
      <c r="K51" s="172"/>
      <c r="L51" s="172"/>
      <c r="M51" s="172"/>
      <c r="O51" s="172"/>
      <c r="P51" s="172"/>
      <c r="Q51" s="172"/>
    </row>
    <row r="52" spans="1:18" s="171" customFormat="1" ht="34.65" customHeight="1" x14ac:dyDescent="0.25">
      <c r="A52" s="175"/>
      <c r="B52" s="199"/>
      <c r="C52" s="195"/>
      <c r="D52" s="196"/>
      <c r="E52" s="195"/>
      <c r="F52" s="195"/>
      <c r="G52" s="195"/>
      <c r="H52" s="195"/>
      <c r="I52" s="195"/>
      <c r="J52" s="197"/>
      <c r="K52" s="172"/>
      <c r="L52" s="172"/>
      <c r="M52" s="172"/>
      <c r="O52" s="172"/>
      <c r="P52" s="172"/>
      <c r="Q52" s="172"/>
    </row>
    <row r="53" spans="1:18" s="171" customFormat="1" ht="34.65" customHeight="1" x14ac:dyDescent="0.25">
      <c r="A53" s="175"/>
      <c r="B53" s="199"/>
      <c r="C53" s="195"/>
      <c r="D53" s="196"/>
      <c r="E53" s="195"/>
      <c r="F53" s="195"/>
      <c r="G53" s="195"/>
      <c r="H53" s="195"/>
      <c r="I53" s="195"/>
      <c r="J53" s="197"/>
      <c r="K53" s="172"/>
      <c r="L53" s="172"/>
      <c r="M53" s="172"/>
      <c r="O53" s="172"/>
      <c r="P53" s="172"/>
      <c r="Q53" s="172"/>
    </row>
    <row r="54" spans="1:18" s="171" customFormat="1" ht="34.65" customHeight="1" x14ac:dyDescent="0.25">
      <c r="A54" s="175"/>
      <c r="B54" s="199"/>
      <c r="C54" s="195"/>
      <c r="D54" s="196"/>
      <c r="E54" s="195"/>
      <c r="F54" s="195"/>
      <c r="G54" s="195"/>
      <c r="H54" s="195"/>
      <c r="I54" s="195"/>
      <c r="J54" s="197"/>
      <c r="K54" s="172"/>
      <c r="L54" s="172"/>
      <c r="M54" s="172"/>
      <c r="O54" s="172"/>
      <c r="P54" s="172"/>
      <c r="Q54" s="172"/>
    </row>
    <row r="55" spans="1:18" s="171" customFormat="1" ht="34.65" customHeight="1" x14ac:dyDescent="0.25">
      <c r="A55" s="175"/>
      <c r="B55" s="199"/>
      <c r="C55" s="195"/>
      <c r="D55" s="196"/>
      <c r="E55" s="195"/>
      <c r="F55" s="195"/>
      <c r="G55" s="195"/>
      <c r="H55" s="195"/>
      <c r="I55" s="195"/>
      <c r="J55" s="197"/>
      <c r="K55" s="172"/>
      <c r="L55" s="172"/>
      <c r="M55" s="172"/>
      <c r="O55" s="172"/>
      <c r="P55" s="172"/>
      <c r="Q55" s="172"/>
    </row>
    <row r="56" spans="1:18" s="171" customFormat="1" ht="34.65" customHeight="1" thickBot="1" x14ac:dyDescent="0.3">
      <c r="A56" s="175"/>
      <c r="B56" s="200"/>
      <c r="C56" s="201"/>
      <c r="D56" s="202"/>
      <c r="E56" s="201"/>
      <c r="F56" s="201"/>
      <c r="G56" s="201"/>
      <c r="H56" s="201"/>
      <c r="I56" s="201"/>
      <c r="J56" s="203"/>
      <c r="K56" s="172"/>
      <c r="L56" s="172"/>
      <c r="M56" s="172"/>
      <c r="O56" s="172"/>
      <c r="P56" s="172"/>
      <c r="Q56" s="172"/>
    </row>
    <row r="57" spans="1:18" s="13" customFormat="1" ht="17.25" customHeight="1" thickBot="1" x14ac:dyDescent="0.3">
      <c r="C57" s="42"/>
      <c r="D57" s="42"/>
      <c r="E57" s="43"/>
      <c r="F57" s="43"/>
      <c r="G57" s="42"/>
      <c r="H57" s="42"/>
      <c r="I57" s="43"/>
      <c r="J57" s="43"/>
      <c r="L57" s="31"/>
      <c r="M57" s="31"/>
      <c r="N57" s="31"/>
      <c r="P57" s="31"/>
      <c r="Q57" s="31"/>
      <c r="R57" s="31"/>
    </row>
    <row r="58" spans="1:18" s="13" customFormat="1" ht="17.25" customHeight="1" thickBot="1" x14ac:dyDescent="0.3">
      <c r="B58" s="242" t="s">
        <v>45</v>
      </c>
      <c r="C58" s="242"/>
      <c r="D58" s="262" t="s">
        <v>123</v>
      </c>
      <c r="E58" s="263"/>
      <c r="F58" s="263"/>
      <c r="G58" s="263"/>
      <c r="H58" s="263"/>
      <c r="I58" s="263"/>
      <c r="J58" s="264"/>
      <c r="L58" s="31"/>
      <c r="M58" s="31"/>
      <c r="N58" s="31"/>
      <c r="P58" s="31"/>
      <c r="Q58" s="31"/>
      <c r="R58" s="31"/>
    </row>
    <row r="59" spans="1:18" s="13" customFormat="1" ht="26.4" x14ac:dyDescent="0.25">
      <c r="B59" s="89" t="s">
        <v>24</v>
      </c>
      <c r="C59" s="98"/>
      <c r="D59" s="265"/>
      <c r="E59" s="266"/>
      <c r="F59" s="266"/>
      <c r="G59" s="266"/>
      <c r="H59" s="266"/>
      <c r="I59" s="266"/>
      <c r="J59" s="267"/>
      <c r="L59" s="31"/>
      <c r="M59" s="31"/>
      <c r="N59" s="31"/>
      <c r="P59" s="31"/>
      <c r="Q59" s="31"/>
      <c r="R59" s="31"/>
    </row>
    <row r="60" spans="1:18" s="13" customFormat="1" ht="27" thickBot="1" x14ac:dyDescent="0.3">
      <c r="B60" s="90" t="s">
        <v>25</v>
      </c>
      <c r="C60" s="99"/>
      <c r="D60" s="265"/>
      <c r="E60" s="266"/>
      <c r="F60" s="266"/>
      <c r="G60" s="266"/>
      <c r="H60" s="266"/>
      <c r="I60" s="266"/>
      <c r="J60" s="267"/>
      <c r="K60" s="32"/>
      <c r="L60" s="31"/>
      <c r="M60" s="31"/>
      <c r="N60" s="31"/>
      <c r="P60" s="31"/>
      <c r="Q60" s="31"/>
      <c r="R60" s="31"/>
    </row>
    <row r="61" spans="1:18" s="13" customFormat="1" ht="17.25" customHeight="1" thickBot="1" x14ac:dyDescent="0.3">
      <c r="B61" s="33" t="s">
        <v>26</v>
      </c>
      <c r="C61" s="34">
        <f>((C60-C59)+1)/365</f>
        <v>2.7397260273972603E-3</v>
      </c>
      <c r="D61" s="268"/>
      <c r="E61" s="269"/>
      <c r="F61" s="269"/>
      <c r="G61" s="269"/>
      <c r="H61" s="269"/>
      <c r="I61" s="269"/>
      <c r="J61" s="270"/>
    </row>
    <row r="62" spans="1:18" s="13" customFormat="1" ht="17.25" customHeight="1" x14ac:dyDescent="0.25">
      <c r="A62" s="24"/>
      <c r="B62" s="236" t="s">
        <v>27</v>
      </c>
      <c r="C62" s="232" t="s">
        <v>28</v>
      </c>
      <c r="D62" s="232"/>
      <c r="E62" s="232"/>
      <c r="F62" s="233"/>
      <c r="G62" s="239" t="s">
        <v>29</v>
      </c>
      <c r="H62" s="240"/>
      <c r="I62" s="240"/>
      <c r="J62" s="241"/>
      <c r="L62" s="31"/>
      <c r="M62" s="31"/>
      <c r="N62" s="31"/>
      <c r="P62" s="31"/>
      <c r="Q62" s="31"/>
      <c r="R62" s="31"/>
    </row>
    <row r="63" spans="1:18" s="13" customFormat="1" ht="17.25" customHeight="1" x14ac:dyDescent="0.25">
      <c r="A63" s="24"/>
      <c r="B63" s="237"/>
      <c r="C63" s="255" t="s">
        <v>30</v>
      </c>
      <c r="D63" s="255"/>
      <c r="E63" s="256"/>
      <c r="F63" s="234" t="s">
        <v>31</v>
      </c>
      <c r="G63" s="257" t="s">
        <v>30</v>
      </c>
      <c r="H63" s="258"/>
      <c r="I63" s="259"/>
      <c r="J63" s="234" t="s">
        <v>31</v>
      </c>
      <c r="L63" s="31"/>
      <c r="M63" s="31"/>
      <c r="N63" s="31"/>
      <c r="P63" s="31"/>
      <c r="Q63" s="31"/>
      <c r="R63" s="31"/>
    </row>
    <row r="64" spans="1:18" s="13" customFormat="1" ht="25.5" customHeight="1" x14ac:dyDescent="0.25">
      <c r="A64" s="24"/>
      <c r="B64" s="238"/>
      <c r="C64" s="7" t="s">
        <v>32</v>
      </c>
      <c r="D64" s="8" t="s">
        <v>33</v>
      </c>
      <c r="E64" s="9" t="s">
        <v>34</v>
      </c>
      <c r="F64" s="235"/>
      <c r="G64" s="35" t="s">
        <v>32</v>
      </c>
      <c r="H64" s="36" t="s">
        <v>33</v>
      </c>
      <c r="I64" s="37" t="s">
        <v>35</v>
      </c>
      <c r="J64" s="235"/>
      <c r="L64" s="31"/>
      <c r="M64" s="31"/>
      <c r="N64" s="31"/>
      <c r="P64" s="31"/>
      <c r="Q64" s="31"/>
      <c r="R64" s="31"/>
    </row>
    <row r="65" spans="1:18" s="13" customFormat="1" ht="17.25" customHeight="1" x14ac:dyDescent="0.25">
      <c r="A65" s="24"/>
      <c r="B65" s="38" t="s">
        <v>36</v>
      </c>
      <c r="C65" s="115"/>
      <c r="D65" s="116"/>
      <c r="E65" s="118">
        <f>SUM(C65:D65)</f>
        <v>0</v>
      </c>
      <c r="F65" s="117"/>
      <c r="G65" s="115"/>
      <c r="H65" s="116"/>
      <c r="I65" s="118">
        <f>SUM(G65:H65)</f>
        <v>0</v>
      </c>
      <c r="J65" s="117"/>
      <c r="L65" s="31"/>
      <c r="M65" s="31"/>
      <c r="N65" s="31"/>
      <c r="P65" s="31"/>
      <c r="Q65" s="31"/>
      <c r="R65" s="31"/>
    </row>
    <row r="66" spans="1:18" s="13" customFormat="1" ht="17.25" customHeight="1" x14ac:dyDescent="0.25">
      <c r="A66" s="24"/>
      <c r="B66" s="38" t="s">
        <v>37</v>
      </c>
      <c r="C66" s="115"/>
      <c r="D66" s="116"/>
      <c r="E66" s="118">
        <f>SUM(C66:D66)</f>
        <v>0</v>
      </c>
      <c r="F66" s="117"/>
      <c r="G66" s="115"/>
      <c r="H66" s="116"/>
      <c r="I66" s="118">
        <f>SUM(G66:H66)</f>
        <v>0</v>
      </c>
      <c r="J66" s="117"/>
      <c r="L66" s="31"/>
      <c r="M66" s="31"/>
      <c r="N66" s="31"/>
      <c r="P66" s="31"/>
      <c r="Q66" s="31"/>
      <c r="R66" s="31"/>
    </row>
    <row r="67" spans="1:18" s="13" customFormat="1" ht="17.25" customHeight="1" x14ac:dyDescent="0.25">
      <c r="A67" s="24"/>
      <c r="B67" s="38" t="s">
        <v>38</v>
      </c>
      <c r="C67" s="115"/>
      <c r="D67" s="116"/>
      <c r="E67" s="118">
        <f>SUM(C67:D67)</f>
        <v>0</v>
      </c>
      <c r="F67" s="117"/>
      <c r="G67" s="115"/>
      <c r="H67" s="116"/>
      <c r="I67" s="118">
        <f>SUM(G67:H67)</f>
        <v>0</v>
      </c>
      <c r="J67" s="117"/>
      <c r="L67" s="31"/>
      <c r="M67" s="31"/>
      <c r="N67" s="31"/>
      <c r="P67" s="31"/>
      <c r="Q67" s="31"/>
      <c r="R67" s="31"/>
    </row>
    <row r="68" spans="1:18" s="13" customFormat="1" ht="17.25" customHeight="1" x14ac:dyDescent="0.25">
      <c r="A68" s="24"/>
      <c r="B68" s="39" t="s">
        <v>39</v>
      </c>
      <c r="C68" s="120">
        <f t="shared" ref="C68:J68" si="1">SUM(C65:C67)</f>
        <v>0</v>
      </c>
      <c r="D68" s="121">
        <f t="shared" si="1"/>
        <v>0</v>
      </c>
      <c r="E68" s="122">
        <f t="shared" si="1"/>
        <v>0</v>
      </c>
      <c r="F68" s="123">
        <f t="shared" si="1"/>
        <v>0</v>
      </c>
      <c r="G68" s="120">
        <f t="shared" si="1"/>
        <v>0</v>
      </c>
      <c r="H68" s="121">
        <f t="shared" si="1"/>
        <v>0</v>
      </c>
      <c r="I68" s="122">
        <f t="shared" si="1"/>
        <v>0</v>
      </c>
      <c r="J68" s="123">
        <f t="shared" si="1"/>
        <v>0</v>
      </c>
      <c r="L68" s="31"/>
      <c r="M68" s="31"/>
      <c r="N68" s="31"/>
      <c r="P68" s="31"/>
      <c r="Q68" s="31"/>
      <c r="R68" s="31"/>
    </row>
    <row r="69" spans="1:18" s="13" customFormat="1" ht="17.25" customHeight="1" x14ac:dyDescent="0.25">
      <c r="A69" s="24"/>
      <c r="B69" s="40" t="s">
        <v>40</v>
      </c>
      <c r="C69" s="125"/>
      <c r="D69" s="126"/>
      <c r="E69" s="127"/>
      <c r="F69" s="128"/>
      <c r="G69" s="125"/>
      <c r="H69" s="126"/>
      <c r="I69" s="127"/>
      <c r="J69" s="128"/>
      <c r="L69" s="31"/>
      <c r="M69" s="31"/>
      <c r="N69" s="31"/>
      <c r="P69" s="31"/>
      <c r="Q69" s="31"/>
      <c r="R69" s="31"/>
    </row>
    <row r="70" spans="1:18" s="13" customFormat="1" ht="17.25" customHeight="1" x14ac:dyDescent="0.25">
      <c r="A70" s="24"/>
      <c r="B70" s="40" t="s">
        <v>41</v>
      </c>
      <c r="C70" s="131"/>
      <c r="D70" s="132"/>
      <c r="E70" s="127"/>
      <c r="F70" s="133"/>
      <c r="G70" s="131"/>
      <c r="H70" s="132"/>
      <c r="I70" s="127"/>
      <c r="J70" s="133"/>
      <c r="L70" s="31"/>
      <c r="M70" s="31"/>
      <c r="N70" s="31"/>
      <c r="P70" s="31"/>
      <c r="Q70" s="31"/>
      <c r="R70" s="31"/>
    </row>
    <row r="71" spans="1:18" s="13" customFormat="1" ht="17.25" customHeight="1" x14ac:dyDescent="0.25">
      <c r="A71" s="24"/>
      <c r="B71" s="38" t="s">
        <v>42</v>
      </c>
      <c r="C71" s="136"/>
      <c r="D71" s="137"/>
      <c r="E71" s="127"/>
      <c r="F71" s="117"/>
      <c r="G71" s="136"/>
      <c r="H71" s="137"/>
      <c r="I71" s="127"/>
      <c r="J71" s="117"/>
      <c r="L71" s="31"/>
      <c r="M71" s="31"/>
      <c r="N71" s="31"/>
      <c r="P71" s="31"/>
      <c r="Q71" s="31"/>
      <c r="R71" s="31"/>
    </row>
    <row r="72" spans="1:18" s="13" customFormat="1" ht="17.25" customHeight="1" thickBot="1" x14ac:dyDescent="0.3">
      <c r="A72" s="24"/>
      <c r="B72" s="41" t="s">
        <v>44</v>
      </c>
      <c r="C72" s="140"/>
      <c r="D72" s="141"/>
      <c r="E72" s="142"/>
      <c r="F72" s="143"/>
      <c r="G72" s="140"/>
      <c r="H72" s="141"/>
      <c r="I72" s="142"/>
      <c r="J72" s="143"/>
      <c r="L72" s="31"/>
      <c r="M72" s="31"/>
      <c r="N72" s="31"/>
      <c r="P72" s="31"/>
      <c r="Q72" s="31"/>
      <c r="R72" s="31"/>
    </row>
    <row r="73" spans="1:18" s="13" customFormat="1" ht="6.75" customHeight="1" thickBot="1" x14ac:dyDescent="0.3">
      <c r="B73" s="44"/>
      <c r="C73" s="45"/>
      <c r="D73" s="45"/>
      <c r="E73" s="32"/>
    </row>
    <row r="74" spans="1:18" s="171" customFormat="1" ht="13.8" thickBot="1" x14ac:dyDescent="0.3">
      <c r="B74" s="242" t="s">
        <v>45</v>
      </c>
      <c r="C74" s="242"/>
      <c r="D74" s="243" t="s">
        <v>121</v>
      </c>
      <c r="E74" s="244"/>
      <c r="F74" s="244"/>
      <c r="G74" s="244"/>
      <c r="H74" s="244"/>
      <c r="I74" s="244"/>
      <c r="J74" s="244"/>
      <c r="K74" s="180"/>
      <c r="L74" s="172"/>
      <c r="M74" s="172"/>
      <c r="N74" s="172"/>
      <c r="P74" s="172"/>
      <c r="Q74" s="172"/>
      <c r="R74" s="172"/>
    </row>
    <row r="75" spans="1:18" s="171" customFormat="1" ht="26.4" x14ac:dyDescent="0.25">
      <c r="B75" s="89" t="s">
        <v>24</v>
      </c>
      <c r="C75" s="184"/>
      <c r="D75" s="245"/>
      <c r="E75" s="246"/>
      <c r="F75" s="246"/>
      <c r="G75" s="246"/>
      <c r="H75" s="246"/>
      <c r="I75" s="246"/>
      <c r="J75" s="246"/>
      <c r="K75" s="180"/>
      <c r="L75" s="172"/>
      <c r="M75" s="172"/>
      <c r="N75" s="172"/>
      <c r="P75" s="172"/>
      <c r="Q75" s="172"/>
      <c r="R75" s="172"/>
    </row>
    <row r="76" spans="1:18" s="171" customFormat="1" ht="27" thickBot="1" x14ac:dyDescent="0.3">
      <c r="B76" s="90" t="s">
        <v>25</v>
      </c>
      <c r="C76" s="183"/>
      <c r="D76" s="245"/>
      <c r="E76" s="246"/>
      <c r="F76" s="246"/>
      <c r="G76" s="246"/>
      <c r="H76" s="246"/>
      <c r="I76" s="246"/>
      <c r="J76" s="246"/>
      <c r="K76" s="180"/>
      <c r="L76" s="172"/>
      <c r="M76" s="172"/>
      <c r="N76" s="172"/>
      <c r="P76" s="172"/>
      <c r="Q76" s="172"/>
      <c r="R76" s="172"/>
    </row>
    <row r="77" spans="1:18" s="171" customFormat="1" ht="13.8" thickBot="1" x14ac:dyDescent="0.3">
      <c r="B77" s="182" t="s">
        <v>26</v>
      </c>
      <c r="C77" s="181">
        <f>((C76-C75))/365</f>
        <v>0</v>
      </c>
      <c r="D77" s="247"/>
      <c r="E77" s="248"/>
      <c r="F77" s="248"/>
      <c r="G77" s="248"/>
      <c r="H77" s="248"/>
      <c r="I77" s="248"/>
      <c r="J77" s="248"/>
      <c r="K77" s="180"/>
    </row>
    <row r="78" spans="1:18" s="171" customFormat="1" ht="66" x14ac:dyDescent="0.25">
      <c r="A78" s="175"/>
      <c r="B78" s="179" t="s">
        <v>109</v>
      </c>
      <c r="C78" s="178" t="s">
        <v>108</v>
      </c>
      <c r="D78" s="177" t="s">
        <v>107</v>
      </c>
      <c r="E78" s="177" t="s">
        <v>106</v>
      </c>
      <c r="F78" s="177" t="s">
        <v>105</v>
      </c>
      <c r="G78" s="177" t="s">
        <v>104</v>
      </c>
      <c r="H78" s="177" t="s">
        <v>103</v>
      </c>
      <c r="I78" s="177" t="s">
        <v>111</v>
      </c>
      <c r="J78" s="176" t="s">
        <v>102</v>
      </c>
      <c r="K78" s="172"/>
      <c r="L78" s="172"/>
      <c r="M78" s="172"/>
      <c r="O78" s="172"/>
      <c r="P78" s="172"/>
      <c r="Q78" s="172"/>
    </row>
    <row r="79" spans="1:18" s="171" customFormat="1" ht="34.65" customHeight="1" x14ac:dyDescent="0.25">
      <c r="A79" s="175"/>
      <c r="B79" s="194"/>
      <c r="C79" s="195"/>
      <c r="D79" s="196"/>
      <c r="E79" s="195"/>
      <c r="F79" s="195"/>
      <c r="G79" s="195"/>
      <c r="H79" s="195"/>
      <c r="I79" s="195"/>
      <c r="J79" s="197"/>
      <c r="K79" s="172"/>
      <c r="L79" s="172"/>
      <c r="M79" s="172"/>
      <c r="O79" s="172"/>
      <c r="P79" s="172"/>
      <c r="Q79" s="172"/>
    </row>
    <row r="80" spans="1:18" s="171" customFormat="1" ht="34.65" customHeight="1" x14ac:dyDescent="0.25">
      <c r="A80" s="175"/>
      <c r="B80" s="194"/>
      <c r="C80" s="195"/>
      <c r="D80" s="196"/>
      <c r="E80" s="195"/>
      <c r="F80" s="195"/>
      <c r="G80" s="195"/>
      <c r="H80" s="198"/>
      <c r="I80" s="195"/>
      <c r="J80" s="197"/>
      <c r="K80" s="172"/>
      <c r="L80" s="172"/>
      <c r="M80" s="172"/>
      <c r="O80" s="172"/>
      <c r="P80" s="172"/>
      <c r="Q80" s="172"/>
    </row>
    <row r="81" spans="1:18" s="171" customFormat="1" ht="34.65" customHeight="1" x14ac:dyDescent="0.25">
      <c r="A81" s="175"/>
      <c r="B81" s="199"/>
      <c r="C81" s="195"/>
      <c r="D81" s="196"/>
      <c r="E81" s="195"/>
      <c r="F81" s="195"/>
      <c r="G81" s="195"/>
      <c r="H81" s="195"/>
      <c r="I81" s="195"/>
      <c r="J81" s="197"/>
      <c r="K81" s="172"/>
      <c r="L81" s="172"/>
      <c r="M81" s="172"/>
      <c r="O81" s="172"/>
      <c r="P81" s="172"/>
      <c r="Q81" s="172"/>
    </row>
    <row r="82" spans="1:18" s="171" customFormat="1" ht="34.65" customHeight="1" x14ac:dyDescent="0.25">
      <c r="A82" s="175"/>
      <c r="B82" s="199"/>
      <c r="C82" s="195"/>
      <c r="D82" s="196"/>
      <c r="E82" s="195"/>
      <c r="F82" s="195"/>
      <c r="G82" s="195"/>
      <c r="H82" s="195"/>
      <c r="I82" s="195"/>
      <c r="J82" s="197"/>
      <c r="K82" s="172"/>
      <c r="L82" s="172"/>
      <c r="M82" s="172"/>
      <c r="O82" s="172"/>
      <c r="P82" s="172"/>
      <c r="Q82" s="172"/>
    </row>
    <row r="83" spans="1:18" s="171" customFormat="1" ht="34.65" customHeight="1" x14ac:dyDescent="0.25">
      <c r="A83" s="175"/>
      <c r="B83" s="199"/>
      <c r="C83" s="195"/>
      <c r="D83" s="196"/>
      <c r="E83" s="195"/>
      <c r="F83" s="195"/>
      <c r="G83" s="195"/>
      <c r="H83" s="195"/>
      <c r="I83" s="195"/>
      <c r="J83" s="197"/>
      <c r="K83" s="172"/>
      <c r="L83" s="172"/>
      <c r="M83" s="172"/>
      <c r="O83" s="172"/>
      <c r="P83" s="172"/>
      <c r="Q83" s="172"/>
    </row>
    <row r="84" spans="1:18" s="171" customFormat="1" ht="34.65" customHeight="1" x14ac:dyDescent="0.25">
      <c r="A84" s="175"/>
      <c r="B84" s="199"/>
      <c r="C84" s="195"/>
      <c r="D84" s="196"/>
      <c r="E84" s="195"/>
      <c r="F84" s="195"/>
      <c r="G84" s="195"/>
      <c r="H84" s="195"/>
      <c r="I84" s="195"/>
      <c r="J84" s="197"/>
      <c r="K84" s="172"/>
      <c r="L84" s="172"/>
      <c r="M84" s="172"/>
      <c r="O84" s="172"/>
      <c r="P84" s="172"/>
      <c r="Q84" s="172"/>
    </row>
    <row r="85" spans="1:18" s="171" customFormat="1" ht="34.65" customHeight="1" x14ac:dyDescent="0.25">
      <c r="A85" s="175"/>
      <c r="B85" s="199"/>
      <c r="C85" s="195"/>
      <c r="D85" s="196"/>
      <c r="E85" s="195"/>
      <c r="F85" s="195"/>
      <c r="G85" s="195"/>
      <c r="H85" s="195"/>
      <c r="I85" s="195"/>
      <c r="J85" s="197"/>
      <c r="K85" s="172"/>
      <c r="L85" s="172"/>
      <c r="M85" s="172"/>
      <c r="O85" s="172"/>
      <c r="P85" s="172"/>
      <c r="Q85" s="172"/>
    </row>
    <row r="86" spans="1:18" s="171" customFormat="1" ht="34.65" customHeight="1" x14ac:dyDescent="0.25">
      <c r="A86" s="175"/>
      <c r="B86" s="199"/>
      <c r="C86" s="195"/>
      <c r="D86" s="196"/>
      <c r="E86" s="195"/>
      <c r="F86" s="195"/>
      <c r="G86" s="195"/>
      <c r="H86" s="195"/>
      <c r="I86" s="195"/>
      <c r="J86" s="197"/>
      <c r="K86" s="172"/>
      <c r="L86" s="172"/>
      <c r="M86" s="172"/>
      <c r="O86" s="172"/>
      <c r="P86" s="172"/>
      <c r="Q86" s="172"/>
    </row>
    <row r="87" spans="1:18" s="171" customFormat="1" ht="34.65" customHeight="1" thickBot="1" x14ac:dyDescent="0.3">
      <c r="A87" s="175"/>
      <c r="B87" s="200"/>
      <c r="C87" s="201"/>
      <c r="D87" s="202"/>
      <c r="E87" s="201"/>
      <c r="F87" s="201"/>
      <c r="G87" s="201"/>
      <c r="H87" s="201"/>
      <c r="I87" s="201"/>
      <c r="J87" s="203"/>
      <c r="K87" s="172"/>
      <c r="L87" s="172"/>
      <c r="M87" s="172"/>
      <c r="O87" s="172"/>
      <c r="P87" s="172"/>
      <c r="Q87" s="172"/>
    </row>
    <row r="88" spans="1:18" s="171" customFormat="1" ht="6.75" customHeight="1" thickBot="1" x14ac:dyDescent="0.3">
      <c r="C88" s="174"/>
      <c r="D88" s="174"/>
      <c r="E88" s="173"/>
      <c r="F88" s="173"/>
      <c r="G88" s="174"/>
      <c r="H88" s="174"/>
      <c r="I88" s="173"/>
      <c r="J88" s="173"/>
      <c r="L88" s="172"/>
      <c r="M88" s="172"/>
      <c r="N88" s="172"/>
      <c r="P88" s="172"/>
      <c r="Q88" s="172"/>
      <c r="R88" s="172"/>
    </row>
    <row r="89" spans="1:18" s="13" customFormat="1" ht="17.25" customHeight="1" thickBot="1" x14ac:dyDescent="0.3">
      <c r="B89" s="229" t="s">
        <v>46</v>
      </c>
      <c r="C89" s="230"/>
      <c r="D89" s="230"/>
      <c r="E89" s="230"/>
      <c r="F89" s="230"/>
      <c r="G89" s="231"/>
    </row>
    <row r="90" spans="1:18" s="46" customFormat="1" ht="17.25" customHeight="1" thickBot="1" x14ac:dyDescent="0.3">
      <c r="B90" s="217" t="s">
        <v>47</v>
      </c>
      <c r="C90" s="218"/>
      <c r="D90" s="218"/>
      <c r="E90" s="218"/>
      <c r="F90" s="218"/>
      <c r="G90" s="219"/>
      <c r="H90" s="14"/>
      <c r="I90" s="47"/>
      <c r="J90" s="47"/>
      <c r="K90" s="47"/>
      <c r="L90" s="47"/>
      <c r="M90" s="47"/>
      <c r="N90" s="47"/>
      <c r="O90" s="47"/>
      <c r="P90" s="47"/>
    </row>
    <row r="91" spans="1:18" s="46" customFormat="1" ht="17.25" customHeight="1" x14ac:dyDescent="0.25">
      <c r="B91" s="227" t="s">
        <v>48</v>
      </c>
      <c r="C91" s="48" t="s">
        <v>49</v>
      </c>
      <c r="D91" s="49" t="s">
        <v>50</v>
      </c>
      <c r="E91" s="159"/>
      <c r="F91" s="160"/>
      <c r="G91" s="161"/>
      <c r="H91" s="47"/>
      <c r="I91" s="47"/>
      <c r="J91" s="47"/>
      <c r="K91" s="47"/>
      <c r="L91" s="47"/>
      <c r="M91" s="47"/>
      <c r="N91" s="47"/>
      <c r="O91" s="47"/>
    </row>
    <row r="92" spans="1:18" s="13" customFormat="1" ht="17.25" customHeight="1" thickBot="1" x14ac:dyDescent="0.3">
      <c r="B92" s="228"/>
      <c r="C92" s="50">
        <f>$C$30</f>
        <v>2.7397260273972603E-3</v>
      </c>
      <c r="D92" s="51">
        <f>$C$61</f>
        <v>2.7397260273972603E-3</v>
      </c>
      <c r="E92" s="162"/>
      <c r="F92" s="162"/>
      <c r="G92" s="163"/>
    </row>
    <row r="93" spans="1:18" s="13" customFormat="1" ht="28.35" customHeight="1" thickTop="1" thickBot="1" x14ac:dyDescent="0.3">
      <c r="B93" s="224" t="s">
        <v>30</v>
      </c>
      <c r="C93" s="225"/>
      <c r="D93" s="226"/>
      <c r="E93" s="156" t="s">
        <v>51</v>
      </c>
      <c r="F93" s="157" t="s">
        <v>52</v>
      </c>
      <c r="G93" s="158" t="s">
        <v>53</v>
      </c>
    </row>
    <row r="94" spans="1:18" s="13" customFormat="1" ht="17.25" customHeight="1" thickTop="1" thickBot="1" x14ac:dyDescent="0.3">
      <c r="B94" s="55" t="s">
        <v>54</v>
      </c>
      <c r="C94" s="214">
        <f>C34+C65</f>
        <v>0</v>
      </c>
      <c r="D94" s="214"/>
      <c r="E94" s="72">
        <f>SUM(C94:D99)</f>
        <v>0</v>
      </c>
      <c r="F94" s="56">
        <f>SUM($C$92,$D$92)</f>
        <v>5.4794520547945206E-3</v>
      </c>
      <c r="G94" s="57">
        <f>$E$94/$F$94</f>
        <v>0</v>
      </c>
    </row>
    <row r="95" spans="1:18" s="13" customFormat="1" ht="17.25" customHeight="1" x14ac:dyDescent="0.25">
      <c r="B95" s="58" t="s">
        <v>55</v>
      </c>
      <c r="C95" s="209">
        <f>C35+C66</f>
        <v>0</v>
      </c>
      <c r="D95" s="209"/>
      <c r="E95" s="59"/>
      <c r="F95" s="60"/>
      <c r="G95" s="61"/>
    </row>
    <row r="96" spans="1:18" s="13" customFormat="1" ht="17.25" customHeight="1" x14ac:dyDescent="0.25">
      <c r="B96" s="62" t="s">
        <v>56</v>
      </c>
      <c r="C96" s="216">
        <f>C36+C67</f>
        <v>0</v>
      </c>
      <c r="D96" s="216"/>
      <c r="E96" s="63"/>
      <c r="F96" s="64"/>
      <c r="G96" s="65"/>
    </row>
    <row r="97" spans="2:7" s="13" customFormat="1" ht="17.25" customHeight="1" x14ac:dyDescent="0.25">
      <c r="B97" s="66" t="s">
        <v>57</v>
      </c>
      <c r="C97" s="209">
        <f>D34+D65</f>
        <v>0</v>
      </c>
      <c r="D97" s="209"/>
      <c r="E97" s="63"/>
      <c r="F97" s="64"/>
      <c r="G97" s="65"/>
    </row>
    <row r="98" spans="2:7" s="13" customFormat="1" ht="17.25" customHeight="1" x14ac:dyDescent="0.25">
      <c r="B98" s="67" t="s">
        <v>58</v>
      </c>
      <c r="C98" s="216">
        <f>D35+D66</f>
        <v>0</v>
      </c>
      <c r="D98" s="216"/>
      <c r="E98" s="63"/>
      <c r="F98" s="64"/>
      <c r="G98" s="65"/>
    </row>
    <row r="99" spans="2:7" s="13" customFormat="1" ht="17.25" customHeight="1" thickBot="1" x14ac:dyDescent="0.3">
      <c r="B99" s="68" t="s">
        <v>59</v>
      </c>
      <c r="C99" s="210">
        <f>D36+D67</f>
        <v>0</v>
      </c>
      <c r="D99" s="210"/>
      <c r="E99" s="69"/>
      <c r="F99" s="70"/>
      <c r="G99" s="71"/>
    </row>
    <row r="100" spans="2:7" s="13" customFormat="1" ht="28.35" customHeight="1" thickBot="1" x14ac:dyDescent="0.3">
      <c r="B100" s="211" t="s">
        <v>31</v>
      </c>
      <c r="C100" s="212"/>
      <c r="D100" s="213"/>
      <c r="E100" s="52" t="s">
        <v>60</v>
      </c>
      <c r="F100" s="53" t="s">
        <v>52</v>
      </c>
      <c r="G100" s="54" t="s">
        <v>53</v>
      </c>
    </row>
    <row r="101" spans="2:7" s="13" customFormat="1" ht="17.25" customHeight="1" thickTop="1" thickBot="1" x14ac:dyDescent="0.3">
      <c r="B101" s="55" t="s">
        <v>61</v>
      </c>
      <c r="C101" s="214">
        <f>F34+F65</f>
        <v>0</v>
      </c>
      <c r="D101" s="214"/>
      <c r="E101" s="72">
        <f>SUM(C101:D104)</f>
        <v>0</v>
      </c>
      <c r="F101" s="56">
        <f>SUM($C$92,$D$92)</f>
        <v>5.4794520547945206E-3</v>
      </c>
      <c r="G101" s="57">
        <f>$E$101/$F$101</f>
        <v>0</v>
      </c>
    </row>
    <row r="102" spans="2:7" s="13" customFormat="1" ht="17.25" customHeight="1" x14ac:dyDescent="0.25">
      <c r="B102" s="58" t="s">
        <v>62</v>
      </c>
      <c r="C102" s="209">
        <f>F35+F66</f>
        <v>0</v>
      </c>
      <c r="D102" s="209"/>
      <c r="E102" s="73"/>
      <c r="F102" s="74"/>
      <c r="G102" s="75"/>
    </row>
    <row r="103" spans="2:7" s="13" customFormat="1" ht="17.25" customHeight="1" x14ac:dyDescent="0.25">
      <c r="B103" s="186" t="s">
        <v>63</v>
      </c>
      <c r="C103" s="215">
        <f>F36+F67</f>
        <v>0</v>
      </c>
      <c r="D103" s="215"/>
      <c r="E103" s="185"/>
      <c r="F103" s="168"/>
      <c r="G103" s="76"/>
    </row>
    <row r="104" spans="2:7" s="13" customFormat="1" ht="17.25" customHeight="1" thickBot="1" x14ac:dyDescent="0.3">
      <c r="B104" s="187" t="s">
        <v>43</v>
      </c>
      <c r="C104" s="210">
        <f>SUMIFS($D$48:$D$56,$C$48:$C$56,"Adult")+SUMIFS($D$79:$D$87,$C$79:$C$87,"Adult")</f>
        <v>0</v>
      </c>
      <c r="D104" s="210"/>
      <c r="E104" s="69"/>
      <c r="F104" s="70"/>
      <c r="G104" s="188"/>
    </row>
    <row r="105" spans="2:7" s="13" customFormat="1" ht="27.75" customHeight="1" thickBot="1" x14ac:dyDescent="0.3">
      <c r="B105" s="211" t="s">
        <v>64</v>
      </c>
      <c r="C105" s="212"/>
      <c r="D105" s="212"/>
      <c r="E105" s="77" t="s">
        <v>52</v>
      </c>
      <c r="F105" s="77" t="s">
        <v>65</v>
      </c>
      <c r="G105" s="168"/>
    </row>
    <row r="106" spans="2:7" s="13" customFormat="1" ht="17.25" customHeight="1" thickTop="1" x14ac:dyDescent="0.25">
      <c r="B106" s="189" t="s">
        <v>66</v>
      </c>
      <c r="C106" s="208">
        <f>$E$40+$F$40+$E$71+$F$71</f>
        <v>0</v>
      </c>
      <c r="D106" s="208"/>
      <c r="E106" s="79">
        <f>SUM($C$92,$D$92)</f>
        <v>5.4794520547945206E-3</v>
      </c>
      <c r="F106" s="80">
        <f>$C106/$E106</f>
        <v>0</v>
      </c>
      <c r="G106" s="78"/>
    </row>
    <row r="107" spans="2:7" s="13" customFormat="1" ht="17.25" customHeight="1" x14ac:dyDescent="0.25">
      <c r="B107" s="192" t="s">
        <v>67</v>
      </c>
      <c r="C107" s="223">
        <f>$E$38+$E$69</f>
        <v>0</v>
      </c>
      <c r="D107" s="223"/>
      <c r="E107" s="81">
        <f>SUM($C$92,$D$92)</f>
        <v>5.4794520547945206E-3</v>
      </c>
      <c r="F107" s="82">
        <f>$C107/$E107</f>
        <v>0</v>
      </c>
      <c r="G107" s="78"/>
    </row>
    <row r="108" spans="2:7" s="13" customFormat="1" ht="17.25" customHeight="1" x14ac:dyDescent="0.25">
      <c r="B108" s="191" t="s">
        <v>41</v>
      </c>
      <c r="C108" s="216">
        <f>$E$39+$F$39+$E$70+$F$70</f>
        <v>0</v>
      </c>
      <c r="D108" s="216"/>
      <c r="E108" s="81">
        <f t="shared" ref="E108:E109" si="2">SUM($C$92,$D$92)</f>
        <v>5.4794520547945206E-3</v>
      </c>
      <c r="F108" s="82">
        <f>$C108/$E108</f>
        <v>0</v>
      </c>
      <c r="G108" s="78"/>
    </row>
    <row r="109" spans="2:7" s="13" customFormat="1" ht="17.25" customHeight="1" thickBot="1" x14ac:dyDescent="0.3">
      <c r="B109" s="193" t="s">
        <v>44</v>
      </c>
      <c r="C109" s="210">
        <f>$E$41+$F$41+$E$72+$F$72</f>
        <v>0</v>
      </c>
      <c r="D109" s="210"/>
      <c r="E109" s="81">
        <f t="shared" si="2"/>
        <v>5.4794520547945206E-3</v>
      </c>
      <c r="F109" s="84">
        <f>$C109/$E109</f>
        <v>0</v>
      </c>
      <c r="G109" s="85"/>
    </row>
    <row r="110" spans="2:7" s="13" customFormat="1" ht="17.25" customHeight="1" thickBot="1" x14ac:dyDescent="0.3">
      <c r="B110" s="217" t="s">
        <v>68</v>
      </c>
      <c r="C110" s="218"/>
      <c r="D110" s="218"/>
      <c r="E110" s="218"/>
      <c r="F110" s="218"/>
      <c r="G110" s="219"/>
    </row>
    <row r="111" spans="2:7" s="13" customFormat="1" ht="17.25" customHeight="1" x14ac:dyDescent="0.25">
      <c r="B111" s="227" t="s">
        <v>48</v>
      </c>
      <c r="C111" s="48" t="s">
        <v>49</v>
      </c>
      <c r="D111" s="49" t="s">
        <v>50</v>
      </c>
      <c r="E111" s="159"/>
      <c r="F111" s="160"/>
      <c r="G111" s="161"/>
    </row>
    <row r="112" spans="2:7" s="13" customFormat="1" ht="17.25" customHeight="1" thickBot="1" x14ac:dyDescent="0.3">
      <c r="B112" s="228"/>
      <c r="C112" s="50">
        <f>$C$30</f>
        <v>2.7397260273972603E-3</v>
      </c>
      <c r="D112" s="51">
        <f>$C$61</f>
        <v>2.7397260273972603E-3</v>
      </c>
      <c r="E112" s="162"/>
      <c r="F112" s="162"/>
      <c r="G112" s="163"/>
    </row>
    <row r="113" spans="2:7" s="13" customFormat="1" ht="28.35" customHeight="1" thickTop="1" thickBot="1" x14ac:dyDescent="0.3">
      <c r="B113" s="220" t="s">
        <v>30</v>
      </c>
      <c r="C113" s="221"/>
      <c r="D113" s="222"/>
      <c r="E113" s="164" t="s">
        <v>51</v>
      </c>
      <c r="F113" s="165" t="s">
        <v>52</v>
      </c>
      <c r="G113" s="166" t="s">
        <v>53</v>
      </c>
    </row>
    <row r="114" spans="2:7" s="13" customFormat="1" ht="17.25" customHeight="1" thickTop="1" thickBot="1" x14ac:dyDescent="0.3">
      <c r="B114" s="55" t="s">
        <v>54</v>
      </c>
      <c r="C114" s="214">
        <f>G34+G65</f>
        <v>0</v>
      </c>
      <c r="D114" s="214"/>
      <c r="E114" s="72">
        <f>SUM(C114:D119)</f>
        <v>0</v>
      </c>
      <c r="F114" s="56">
        <f>SUM($C$112,$D$112)</f>
        <v>5.4794520547945206E-3</v>
      </c>
      <c r="G114" s="57">
        <f>$E$114/$F$114</f>
        <v>0</v>
      </c>
    </row>
    <row r="115" spans="2:7" s="13" customFormat="1" ht="17.25" customHeight="1" x14ac:dyDescent="0.25">
      <c r="B115" s="58" t="s">
        <v>55</v>
      </c>
      <c r="C115" s="209">
        <f>G35+G66</f>
        <v>0</v>
      </c>
      <c r="D115" s="209"/>
      <c r="E115" s="59"/>
      <c r="F115" s="60"/>
      <c r="G115" s="61"/>
    </row>
    <row r="116" spans="2:7" s="13" customFormat="1" ht="17.25" customHeight="1" x14ac:dyDescent="0.25">
      <c r="B116" s="62" t="s">
        <v>56</v>
      </c>
      <c r="C116" s="216">
        <f>G36+G67</f>
        <v>0</v>
      </c>
      <c r="D116" s="216"/>
      <c r="E116" s="63"/>
      <c r="F116" s="64"/>
      <c r="G116" s="65"/>
    </row>
    <row r="117" spans="2:7" s="13" customFormat="1" ht="17.25" customHeight="1" x14ac:dyDescent="0.25">
      <c r="B117" s="66" t="s">
        <v>57</v>
      </c>
      <c r="C117" s="209">
        <f>H34+H65</f>
        <v>0</v>
      </c>
      <c r="D117" s="209"/>
      <c r="E117" s="63"/>
      <c r="F117" s="64"/>
      <c r="G117" s="65"/>
    </row>
    <row r="118" spans="2:7" s="13" customFormat="1" ht="17.25" customHeight="1" x14ac:dyDescent="0.25">
      <c r="B118" s="67" t="s">
        <v>58</v>
      </c>
      <c r="C118" s="216">
        <f>H35+H66</f>
        <v>0</v>
      </c>
      <c r="D118" s="216"/>
      <c r="E118" s="63"/>
      <c r="F118" s="64"/>
      <c r="G118" s="65"/>
    </row>
    <row r="119" spans="2:7" s="13" customFormat="1" ht="17.25" customHeight="1" thickBot="1" x14ac:dyDescent="0.3">
      <c r="B119" s="68" t="s">
        <v>59</v>
      </c>
      <c r="C119" s="210">
        <f>H36+H67</f>
        <v>0</v>
      </c>
      <c r="D119" s="210"/>
      <c r="E119" s="69"/>
      <c r="F119" s="70"/>
      <c r="G119" s="71"/>
    </row>
    <row r="120" spans="2:7" s="13" customFormat="1" ht="28.35" customHeight="1" thickBot="1" x14ac:dyDescent="0.3">
      <c r="B120" s="211" t="s">
        <v>31</v>
      </c>
      <c r="C120" s="212"/>
      <c r="D120" s="213"/>
      <c r="E120" s="52" t="s">
        <v>60</v>
      </c>
      <c r="F120" s="53" t="s">
        <v>52</v>
      </c>
      <c r="G120" s="54" t="s">
        <v>53</v>
      </c>
    </row>
    <row r="121" spans="2:7" s="13" customFormat="1" ht="17.25" customHeight="1" thickTop="1" thickBot="1" x14ac:dyDescent="0.3">
      <c r="B121" s="55" t="s">
        <v>61</v>
      </c>
      <c r="C121" s="214">
        <f>J34+J65</f>
        <v>0</v>
      </c>
      <c r="D121" s="214"/>
      <c r="E121" s="72">
        <f>SUM(C121:D124)</f>
        <v>0</v>
      </c>
      <c r="F121" s="56">
        <f>SUM($C$112,$D$112)</f>
        <v>5.4794520547945206E-3</v>
      </c>
      <c r="G121" s="57">
        <f>$E$121/$F$121</f>
        <v>0</v>
      </c>
    </row>
    <row r="122" spans="2:7" s="13" customFormat="1" ht="17.25" customHeight="1" x14ac:dyDescent="0.25">
      <c r="B122" s="58" t="s">
        <v>62</v>
      </c>
      <c r="C122" s="209">
        <f>J35+J66</f>
        <v>0</v>
      </c>
      <c r="D122" s="209"/>
      <c r="E122" s="73"/>
      <c r="F122" s="74"/>
      <c r="G122" s="75"/>
    </row>
    <row r="123" spans="2:7" s="13" customFormat="1" ht="17.25" customHeight="1" x14ac:dyDescent="0.25">
      <c r="B123" s="186" t="s">
        <v>63</v>
      </c>
      <c r="C123" s="215">
        <f>J36+J67</f>
        <v>0</v>
      </c>
      <c r="D123" s="215"/>
      <c r="E123" s="185"/>
      <c r="F123" s="168"/>
      <c r="G123" s="76"/>
    </row>
    <row r="124" spans="2:7" s="13" customFormat="1" ht="17.25" customHeight="1" thickBot="1" x14ac:dyDescent="0.3">
      <c r="B124" s="187" t="s">
        <v>43</v>
      </c>
      <c r="C124" s="210">
        <f>SUMIFS($D$48:$D$56,$C$48:$C$56,"Pediatric")+SUMIFS($D$79:$D$87,$C$79:$C$87,"Pediatric")</f>
        <v>0</v>
      </c>
      <c r="D124" s="210"/>
      <c r="E124" s="69"/>
      <c r="F124" s="70"/>
      <c r="G124" s="188"/>
    </row>
    <row r="125" spans="2:7" s="13" customFormat="1" ht="28.35" customHeight="1" thickBot="1" x14ac:dyDescent="0.3">
      <c r="B125" s="211" t="s">
        <v>64</v>
      </c>
      <c r="C125" s="212"/>
      <c r="D125" s="212"/>
      <c r="E125" s="77" t="s">
        <v>52</v>
      </c>
      <c r="F125" s="77" t="s">
        <v>65</v>
      </c>
      <c r="G125" s="168"/>
    </row>
    <row r="126" spans="2:7" s="13" customFormat="1" ht="17.25" customHeight="1" thickTop="1" x14ac:dyDescent="0.25">
      <c r="B126" s="189" t="s">
        <v>66</v>
      </c>
      <c r="C126" s="208">
        <f>$I$40+$J$40+$I$71+$J$71</f>
        <v>0</v>
      </c>
      <c r="D126" s="208"/>
      <c r="E126" s="167">
        <f>SUM($C$112,$D$112)</f>
        <v>5.4794520547945206E-3</v>
      </c>
      <c r="F126" s="80">
        <f>$C126/$E126</f>
        <v>0</v>
      </c>
      <c r="G126" s="78"/>
    </row>
    <row r="127" spans="2:7" s="13" customFormat="1" ht="17.25" customHeight="1" x14ac:dyDescent="0.25">
      <c r="B127" s="190" t="s">
        <v>67</v>
      </c>
      <c r="C127" s="209">
        <f>$I$38+$I$69</f>
        <v>0</v>
      </c>
      <c r="D127" s="209"/>
      <c r="E127" s="86">
        <f>SUM($C$112,$D$112)</f>
        <v>5.4794520547945206E-3</v>
      </c>
      <c r="F127" s="82">
        <f>$C127/$E127</f>
        <v>0</v>
      </c>
      <c r="G127" s="78"/>
    </row>
    <row r="128" spans="2:7" s="13" customFormat="1" ht="17.25" customHeight="1" x14ac:dyDescent="0.25">
      <c r="B128" s="191" t="s">
        <v>41</v>
      </c>
      <c r="C128" s="216">
        <f>$I$39+$J$39+$I$70+$J$70</f>
        <v>0</v>
      </c>
      <c r="D128" s="216"/>
      <c r="E128" s="86">
        <f>SUM($C$112,$D$112)</f>
        <v>5.4794520547945206E-3</v>
      </c>
      <c r="F128" s="82">
        <f>$C128/$E128</f>
        <v>0</v>
      </c>
      <c r="G128" s="78"/>
    </row>
    <row r="129" spans="2:7" s="13" customFormat="1" ht="17.25" customHeight="1" thickBot="1" x14ac:dyDescent="0.3">
      <c r="B129" s="193" t="s">
        <v>44</v>
      </c>
      <c r="C129" s="210">
        <f>$I$41+$J$41+$I$72+$J$72</f>
        <v>0</v>
      </c>
      <c r="D129" s="210"/>
      <c r="E129" s="83">
        <f>SUM($C$112,$D$112)</f>
        <v>5.4794520547945206E-3</v>
      </c>
      <c r="F129" s="84">
        <f>$C129/$E129</f>
        <v>0</v>
      </c>
      <c r="G129" s="85"/>
    </row>
    <row r="130" spans="2:7" ht="17.25" customHeight="1" x14ac:dyDescent="0.3"/>
    <row r="131" spans="2:7" ht="17.25" customHeight="1" x14ac:dyDescent="0.3"/>
    <row r="132" spans="2:7" ht="17.25" customHeight="1" x14ac:dyDescent="0.3"/>
    <row r="133" spans="2:7" ht="17.25" customHeight="1" x14ac:dyDescent="0.3"/>
    <row r="134" spans="2:7" ht="17.25" customHeight="1" x14ac:dyDescent="0.3"/>
    <row r="135" spans="2:7" ht="17.25" customHeight="1" x14ac:dyDescent="0.3"/>
    <row r="136" spans="2:7" ht="17.25" customHeight="1" x14ac:dyDescent="0.3"/>
    <row r="137" spans="2:7" ht="17.25" customHeight="1" x14ac:dyDescent="0.3"/>
    <row r="138" spans="2:7" ht="17.25" customHeight="1" x14ac:dyDescent="0.3"/>
    <row r="139" spans="2:7" ht="17.25" customHeight="1" x14ac:dyDescent="0.3"/>
  </sheetData>
  <sheetProtection algorithmName="SHA-512" hashValue="CkvNoujSYHzaP+STu8fHfdP9R/j5IQVST/WMBWY5+AhCpdnfhtxJotACnrGDyeHj/I+OYND9et1U1QvG0hxK/g==" saltValue="NCsKcYEKkYDKiymoBHUtnQ==" spinCount="100000" sheet="1" selectLockedCells="1" autoFilter="0"/>
  <mergeCells count="75">
    <mergeCell ref="C129:D129"/>
    <mergeCell ref="C118:D118"/>
    <mergeCell ref="C119:D119"/>
    <mergeCell ref="B120:D120"/>
    <mergeCell ref="C121:D121"/>
    <mergeCell ref="C122:D122"/>
    <mergeCell ref="C123:D123"/>
    <mergeCell ref="C124:D124"/>
    <mergeCell ref="B125:D125"/>
    <mergeCell ref="C126:D126"/>
    <mergeCell ref="C127:D127"/>
    <mergeCell ref="C128:D128"/>
    <mergeCell ref="C117:D117"/>
    <mergeCell ref="B105:D105"/>
    <mergeCell ref="C106:D106"/>
    <mergeCell ref="C107:D107"/>
    <mergeCell ref="C108:D108"/>
    <mergeCell ref="C109:D109"/>
    <mergeCell ref="B110:G110"/>
    <mergeCell ref="B111:B112"/>
    <mergeCell ref="B113:D113"/>
    <mergeCell ref="C114:D114"/>
    <mergeCell ref="C115:D115"/>
    <mergeCell ref="C116:D116"/>
    <mergeCell ref="C104:D104"/>
    <mergeCell ref="B93:D93"/>
    <mergeCell ref="C94:D94"/>
    <mergeCell ref="C95:D95"/>
    <mergeCell ref="C96:D96"/>
    <mergeCell ref="C97:D97"/>
    <mergeCell ref="C98:D98"/>
    <mergeCell ref="C99:D99"/>
    <mergeCell ref="B100:D100"/>
    <mergeCell ref="C101:D101"/>
    <mergeCell ref="C102:D102"/>
    <mergeCell ref="C103:D103"/>
    <mergeCell ref="B91:B92"/>
    <mergeCell ref="B43:C43"/>
    <mergeCell ref="D43:J46"/>
    <mergeCell ref="B58:C58"/>
    <mergeCell ref="D58:J61"/>
    <mergeCell ref="B62:B64"/>
    <mergeCell ref="C62:F62"/>
    <mergeCell ref="G62:J62"/>
    <mergeCell ref="C63:E63"/>
    <mergeCell ref="F63:F64"/>
    <mergeCell ref="G63:I63"/>
    <mergeCell ref="J63:J64"/>
    <mergeCell ref="B74:C74"/>
    <mergeCell ref="D74:J77"/>
    <mergeCell ref="B89:G89"/>
    <mergeCell ref="B90:G90"/>
    <mergeCell ref="B26:J26"/>
    <mergeCell ref="B27:C27"/>
    <mergeCell ref="D27:J30"/>
    <mergeCell ref="B31:B33"/>
    <mergeCell ref="C31:F31"/>
    <mergeCell ref="G31:J31"/>
    <mergeCell ref="C32:E32"/>
    <mergeCell ref="F32:F33"/>
    <mergeCell ref="G32:I32"/>
    <mergeCell ref="J32:J33"/>
    <mergeCell ref="B25:J25"/>
    <mergeCell ref="B2:J2"/>
    <mergeCell ref="B3:J3"/>
    <mergeCell ref="B4:J4"/>
    <mergeCell ref="B5:J5"/>
    <mergeCell ref="B6:J6"/>
    <mergeCell ref="B8:J8"/>
    <mergeCell ref="B10:C10"/>
    <mergeCell ref="B14:J14"/>
    <mergeCell ref="B16:J16"/>
    <mergeCell ref="B17:J17"/>
    <mergeCell ref="B19:L19"/>
    <mergeCell ref="B7:J7"/>
  </mergeCells>
  <dataValidations count="9">
    <dataValidation type="list" allowBlank="1" showInputMessage="1" showErrorMessage="1" errorTitle="Data entry error" error="Please use the dropdown to select answer." sqref="B21:B24" xr:uid="{00000000-0002-0000-0100-000000000000}">
      <formula1>"Inpatient, Outpatient"</formula1>
    </dataValidation>
    <dataValidation type="date" allowBlank="1" showInputMessage="1" showErrorMessage="1" errorTitle="Data entry error" error="Please enter a date only." sqref="C75:C76 C28:C29 C44:C45 C59:C60" xr:uid="{00000000-0002-0000-0100-000001000000}">
      <formula1>36526</formula1>
      <formula2>73415</formula2>
    </dataValidation>
    <dataValidation type="whole" allowBlank="1" showInputMessage="1" showErrorMessage="1" errorTitle="Data entry error" error="Please enter a number only." sqref="C34:D36 F34:H36 J34:J36 E38 I38 E39:F41 I39:J41 D48:D56 C65:D67 F65:H67 J65:J67 E69 I69 E70:F72 I70:J72 D79:D87" xr:uid="{00000000-0002-0000-0100-000002000000}">
      <formula1>0</formula1>
      <formula2>10000</formula2>
    </dataValidation>
    <dataValidation type="list" allowBlank="1" showInputMessage="1" showErrorMessage="1" errorTitle="Data entry error" error="Please use the dropdown to select answer." sqref="C21:C24 E48:E56 E79:E87" xr:uid="{00000000-0002-0000-0100-000003000000}">
      <formula1>"Yes, No"</formula1>
    </dataValidation>
    <dataValidation type="list" allowBlank="1" showInputMessage="1" showErrorMessage="1" errorTitle="Data entry error" error="Please use the dropdown to select answer." sqref="E21:E24" xr:uid="{00000000-0002-0000-0100-000004000000}">
      <formula1>"Autologous only, Allogeneic only, Allogeneic and Autologous"</formula1>
    </dataValidation>
    <dataValidation type="list" allowBlank="1" showInputMessage="1" showErrorMessage="1" errorTitle="Data entry error" error="Please use the dropdown to select answer." sqref="D21:D24" xr:uid="{00000000-0002-0000-0100-000005000000}">
      <formula1>"Adult, Pediatric, Adult and Pediatric"</formula1>
    </dataValidation>
    <dataValidation type="list" allowBlank="1" showInputMessage="1" showErrorMessage="1" errorTitle="Data entry error" error="Please use the dropdown to select answer." sqref="F21:F24" xr:uid="{00000000-0002-0000-0100-000006000000}">
      <formula1>"Transplantation, Immune Effector Cells, Transplantation and Immune Effector Cells"</formula1>
    </dataValidation>
    <dataValidation type="list" showInputMessage="1" showErrorMessage="1" errorTitle="Data entry error" error="Please use the dropdown to select answer." sqref="C48:C56 C79:C87" xr:uid="{00000000-0002-0000-0100-000007000000}">
      <formula1>"Adult, Pediatric"</formula1>
    </dataValidation>
    <dataValidation type="date" allowBlank="1" showInputMessage="1" showErrorMessage="1" errorTitle="Data entry error" error="Please enter a date only." sqref="L21:L24" xr:uid="{8A08A72C-5E58-4726-9291-C09A529558F5}">
      <formula1>1</formula1>
      <formula2>73415</formula2>
    </dataValidation>
  </dataValidations>
  <pageMargins left="0.25" right="0.25" top="0.2" bottom="0.3" header="0.1" footer="0.1"/>
  <pageSetup paperSize="5" scale="50" fitToWidth="0" orientation="landscape" horizontalDpi="300" verticalDpi="300" r:id="rId1"/>
  <headerFooter>
    <oddFooter>&amp;L&amp;"Arial,Italic"&amp;8 06.CTA.FRM.007, Clinical Facility Grid, Add Tab for Multiple Sites Tab, R9, 04Aug2026&amp;C
&amp;R&amp;"Arial,Italic"&amp;8&amp;P of &amp;N</oddFooter>
  </headerFooter>
  <rowBreaks count="1" manualBreakCount="1">
    <brk id="8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1771-A7BD-4705-A8CE-10AB5612D457}">
  <sheetPr>
    <tabColor rgb="FF92D050"/>
  </sheetPr>
  <dimension ref="A1:XFC139"/>
  <sheetViews>
    <sheetView workbookViewId="0">
      <selection activeCell="L21" sqref="L21:L24"/>
    </sheetView>
  </sheetViews>
  <sheetFormatPr defaultColWidth="0" defaultRowHeight="14.4" x14ac:dyDescent="0.3"/>
  <cols>
    <col min="1" max="1" width="2.5546875" customWidth="1"/>
    <col min="2" max="2" width="22.109375" customWidth="1"/>
    <col min="3" max="5" width="20.6640625" style="11" customWidth="1"/>
    <col min="6" max="8" width="20.6640625" customWidth="1"/>
    <col min="9" max="9" width="21.88671875" customWidth="1"/>
    <col min="10" max="10" width="22.33203125" customWidth="1"/>
    <col min="11" max="11" width="13" customWidth="1"/>
    <col min="12" max="12" width="13.109375" customWidth="1"/>
    <col min="13" max="13" width="3.6640625" customWidth="1"/>
    <col min="14" max="14" width="3.88671875" customWidth="1"/>
    <col min="15" max="15" width="3" customWidth="1"/>
    <col min="16" max="16" width="4" customWidth="1"/>
    <col min="17" max="17" width="5" customWidth="1"/>
    <col min="18" max="18" width="5.109375" customWidth="1"/>
    <col min="19" max="20" width="5" customWidth="1"/>
    <col min="21" max="21" width="4.6640625" customWidth="1"/>
    <col min="22" max="22" width="5.109375" customWidth="1"/>
    <col min="23" max="25" width="5" customWidth="1"/>
    <col min="26" max="26" width="5.109375" customWidth="1"/>
    <col min="27" max="27" width="19.6640625" customWidth="1"/>
    <col min="28" max="28" width="22" customWidth="1"/>
    <col min="29" max="29" width="0" hidden="1" customWidth="1"/>
    <col min="16384" max="16384" width="12" hidden="1" customWidth="1"/>
  </cols>
  <sheetData>
    <row r="1" spans="1:27" ht="47.25" customHeight="1" x14ac:dyDescent="0.3">
      <c r="F1" s="12" t="s">
        <v>0</v>
      </c>
    </row>
    <row r="2" spans="1:27" s="13" customFormat="1" ht="14.25" customHeight="1" x14ac:dyDescent="0.25">
      <c r="B2" s="275" t="s">
        <v>1</v>
      </c>
      <c r="C2" s="275"/>
      <c r="D2" s="275"/>
      <c r="E2" s="275"/>
      <c r="F2" s="275"/>
      <c r="G2" s="275"/>
      <c r="H2" s="275"/>
      <c r="I2" s="275"/>
      <c r="J2" s="275"/>
      <c r="K2" s="14"/>
      <c r="L2" s="14"/>
      <c r="M2" s="14"/>
      <c r="N2" s="14"/>
      <c r="O2" s="15"/>
      <c r="P2" s="15"/>
      <c r="Q2" s="15"/>
      <c r="R2" s="15"/>
      <c r="S2" s="15"/>
      <c r="T2" s="15"/>
      <c r="U2" s="15"/>
      <c r="V2" s="15"/>
      <c r="W2" s="15"/>
      <c r="X2" s="15"/>
      <c r="Y2" s="15"/>
      <c r="Z2" s="15"/>
      <c r="AA2" s="15"/>
    </row>
    <row r="3" spans="1:27" s="13" customFormat="1" ht="28.5" customHeight="1" x14ac:dyDescent="0.25">
      <c r="A3" s="16"/>
      <c r="B3" s="276" t="s">
        <v>2</v>
      </c>
      <c r="C3" s="276"/>
      <c r="D3" s="276"/>
      <c r="E3" s="276"/>
      <c r="F3" s="276"/>
      <c r="G3" s="276"/>
      <c r="H3" s="276"/>
      <c r="I3" s="276"/>
      <c r="J3" s="276"/>
      <c r="K3" s="17"/>
      <c r="L3" s="17"/>
      <c r="M3" s="17"/>
      <c r="N3" s="17"/>
      <c r="O3" s="17"/>
      <c r="P3" s="17"/>
      <c r="Q3" s="17"/>
      <c r="R3" s="17"/>
      <c r="S3" s="17"/>
      <c r="T3" s="17"/>
      <c r="U3" s="17"/>
      <c r="V3" s="17"/>
      <c r="W3" s="2"/>
      <c r="X3" s="2"/>
      <c r="Y3" s="2"/>
      <c r="Z3" s="2"/>
      <c r="AA3" s="2"/>
    </row>
    <row r="4" spans="1:27" s="13" customFormat="1" ht="14.25" customHeight="1" x14ac:dyDescent="0.25">
      <c r="A4" s="16"/>
      <c r="B4" s="276" t="s">
        <v>120</v>
      </c>
      <c r="C4" s="276"/>
      <c r="D4" s="276"/>
      <c r="E4" s="276"/>
      <c r="F4" s="276"/>
      <c r="G4" s="276"/>
      <c r="H4" s="276"/>
      <c r="I4" s="276"/>
      <c r="J4" s="276"/>
      <c r="K4" s="17"/>
      <c r="L4" s="17"/>
      <c r="M4" s="17"/>
      <c r="N4" s="17"/>
      <c r="O4" s="17"/>
      <c r="P4" s="17"/>
      <c r="Q4" s="17"/>
      <c r="R4" s="17"/>
      <c r="S4" s="17"/>
      <c r="T4" s="17"/>
      <c r="U4" s="17"/>
      <c r="V4" s="17"/>
      <c r="W4" s="2"/>
      <c r="X4" s="2"/>
      <c r="Y4" s="2"/>
      <c r="Z4" s="2"/>
      <c r="AA4" s="2"/>
    </row>
    <row r="5" spans="1:27" s="13" customFormat="1" ht="14.25" customHeight="1" x14ac:dyDescent="0.25">
      <c r="A5" s="18"/>
      <c r="B5" s="276" t="s">
        <v>126</v>
      </c>
      <c r="C5" s="276"/>
      <c r="D5" s="276"/>
      <c r="E5" s="276"/>
      <c r="F5" s="276"/>
      <c r="G5" s="276"/>
      <c r="H5" s="276"/>
      <c r="I5" s="276"/>
      <c r="J5" s="276"/>
      <c r="K5" s="17"/>
      <c r="L5" s="17"/>
      <c r="M5" s="17"/>
      <c r="N5" s="17"/>
      <c r="O5" s="17"/>
      <c r="P5" s="17"/>
      <c r="Q5" s="17"/>
      <c r="R5" s="17"/>
      <c r="S5" s="17"/>
      <c r="T5" s="17"/>
      <c r="U5" s="17"/>
      <c r="V5" s="17"/>
      <c r="W5" s="2"/>
      <c r="X5" s="2"/>
      <c r="Y5" s="2"/>
      <c r="Z5" s="2"/>
      <c r="AA5" s="2"/>
    </row>
    <row r="6" spans="1:27" s="13" customFormat="1" ht="14.25" customHeight="1" x14ac:dyDescent="0.25">
      <c r="A6" s="18"/>
      <c r="B6" s="276" t="s">
        <v>124</v>
      </c>
      <c r="C6" s="276"/>
      <c r="D6" s="276"/>
      <c r="E6" s="276"/>
      <c r="F6" s="276"/>
      <c r="G6" s="276"/>
      <c r="H6" s="276"/>
      <c r="I6" s="276"/>
      <c r="J6" s="276"/>
      <c r="K6" s="17"/>
      <c r="L6" s="17"/>
      <c r="M6" s="17"/>
      <c r="N6" s="17"/>
      <c r="O6" s="17"/>
      <c r="P6" s="17"/>
      <c r="Q6" s="17"/>
      <c r="R6" s="17"/>
      <c r="S6" s="17"/>
      <c r="T6" s="17"/>
      <c r="U6" s="17"/>
      <c r="V6" s="17"/>
      <c r="W6" s="2"/>
      <c r="X6" s="2"/>
      <c r="Y6" s="2"/>
      <c r="Z6" s="2"/>
      <c r="AA6" s="2"/>
    </row>
    <row r="7" spans="1:27" s="13" customFormat="1" ht="14.25" customHeight="1" x14ac:dyDescent="0.25">
      <c r="A7" s="18"/>
      <c r="B7" s="276" t="s">
        <v>125</v>
      </c>
      <c r="C7" s="276"/>
      <c r="D7" s="276"/>
      <c r="E7" s="276"/>
      <c r="F7" s="276"/>
      <c r="G7" s="276"/>
      <c r="H7" s="276"/>
      <c r="I7" s="276"/>
      <c r="J7" s="276"/>
      <c r="K7" s="17"/>
      <c r="L7" s="17"/>
      <c r="M7" s="17"/>
      <c r="N7" s="17"/>
      <c r="O7" s="17"/>
      <c r="P7" s="17"/>
      <c r="Q7" s="17"/>
      <c r="R7" s="17"/>
      <c r="S7" s="17"/>
      <c r="T7" s="17"/>
      <c r="U7" s="17"/>
      <c r="V7" s="17"/>
      <c r="W7" s="2"/>
      <c r="X7" s="2"/>
      <c r="Y7" s="2"/>
      <c r="Z7" s="2"/>
      <c r="AA7" s="2"/>
    </row>
    <row r="8" spans="1:27" s="13" customFormat="1" ht="14.25" customHeight="1" x14ac:dyDescent="0.25">
      <c r="A8" s="18"/>
      <c r="B8" s="277" t="s">
        <v>110</v>
      </c>
      <c r="C8" s="277"/>
      <c r="D8" s="277"/>
      <c r="E8" s="277"/>
      <c r="F8" s="277"/>
      <c r="G8" s="277"/>
      <c r="H8" s="277"/>
      <c r="I8" s="277"/>
      <c r="J8" s="277"/>
      <c r="K8" s="17"/>
      <c r="L8" s="17"/>
      <c r="M8" s="17"/>
      <c r="N8" s="17"/>
      <c r="O8" s="17"/>
      <c r="P8" s="17"/>
      <c r="Q8" s="17"/>
      <c r="R8" s="17"/>
      <c r="S8" s="17"/>
      <c r="T8" s="17"/>
      <c r="U8" s="17"/>
      <c r="V8" s="17"/>
      <c r="W8" s="2"/>
      <c r="X8" s="2"/>
      <c r="Y8" s="2"/>
      <c r="Z8" s="2"/>
      <c r="AA8" s="2"/>
    </row>
    <row r="9" spans="1:27" s="13" customFormat="1" ht="14.25" customHeight="1" x14ac:dyDescent="0.25">
      <c r="A9" s="18"/>
      <c r="B9" s="19" t="s">
        <v>3</v>
      </c>
      <c r="C9" s="1"/>
      <c r="D9" s="1"/>
      <c r="E9" s="1"/>
      <c r="F9" s="1"/>
      <c r="G9" s="1"/>
      <c r="H9" s="1"/>
      <c r="I9" s="1"/>
      <c r="J9" s="1"/>
      <c r="K9" s="17"/>
      <c r="L9" s="17"/>
      <c r="M9" s="17"/>
      <c r="N9" s="17"/>
      <c r="O9" s="17"/>
      <c r="P9" s="17"/>
      <c r="Q9" s="17"/>
      <c r="R9" s="17"/>
      <c r="S9" s="17"/>
      <c r="T9" s="17"/>
      <c r="U9" s="17"/>
      <c r="V9" s="17"/>
      <c r="W9" s="2"/>
      <c r="X9" s="2"/>
      <c r="Y9" s="2"/>
      <c r="Z9" s="2"/>
      <c r="AA9" s="2"/>
    </row>
    <row r="10" spans="1:27" s="13" customFormat="1" ht="14.25" customHeight="1" x14ac:dyDescent="0.25">
      <c r="A10" s="18"/>
      <c r="B10" s="278" t="s">
        <v>4</v>
      </c>
      <c r="C10" s="278"/>
      <c r="D10" s="1"/>
      <c r="E10" s="1"/>
      <c r="F10" s="1"/>
      <c r="G10" s="1"/>
      <c r="H10" s="1"/>
      <c r="I10" s="1"/>
      <c r="J10" s="1"/>
      <c r="K10" s="17"/>
      <c r="L10" s="17"/>
      <c r="M10" s="17"/>
      <c r="N10" s="17"/>
      <c r="O10" s="17"/>
      <c r="P10" s="17"/>
      <c r="Q10" s="17"/>
      <c r="R10" s="17"/>
      <c r="S10" s="17"/>
      <c r="T10" s="17"/>
      <c r="U10" s="17"/>
      <c r="V10" s="17"/>
      <c r="W10" s="2"/>
      <c r="X10" s="2"/>
      <c r="Y10" s="2"/>
      <c r="Z10" s="2"/>
      <c r="AA10" s="2"/>
    </row>
    <row r="11" spans="1:27" s="13" customFormat="1" ht="14.25" customHeight="1" x14ac:dyDescent="0.25">
      <c r="A11" s="18"/>
      <c r="B11" s="20" t="s">
        <v>5</v>
      </c>
      <c r="C11" s="1"/>
      <c r="D11" s="1"/>
      <c r="E11" s="1"/>
      <c r="F11" s="1"/>
      <c r="G11" s="1"/>
      <c r="H11" s="1"/>
      <c r="I11" s="1"/>
      <c r="J11" s="1"/>
      <c r="K11" s="17"/>
      <c r="L11" s="17"/>
      <c r="M11" s="17"/>
      <c r="N11" s="17"/>
      <c r="O11" s="17"/>
      <c r="P11" s="17"/>
      <c r="Q11" s="17"/>
      <c r="R11" s="17"/>
      <c r="S11" s="17"/>
      <c r="T11" s="17"/>
      <c r="U11" s="17"/>
      <c r="V11" s="17"/>
      <c r="W11" s="2"/>
      <c r="X11" s="2"/>
      <c r="Y11" s="2"/>
      <c r="Z11" s="2"/>
      <c r="AA11" s="2"/>
    </row>
    <row r="12" spans="1:27" s="13" customFormat="1" ht="14.25" customHeight="1" x14ac:dyDescent="0.25">
      <c r="A12" s="21"/>
      <c r="B12" s="20" t="s">
        <v>6</v>
      </c>
      <c r="C12" s="20"/>
      <c r="D12" s="20"/>
      <c r="E12" s="20"/>
      <c r="F12" s="20"/>
      <c r="G12" s="20"/>
      <c r="H12" s="20"/>
      <c r="I12" s="20"/>
      <c r="J12" s="20"/>
      <c r="K12" s="2"/>
      <c r="L12" s="2"/>
      <c r="M12" s="2"/>
      <c r="N12" s="2"/>
      <c r="O12" s="17"/>
      <c r="P12" s="17"/>
      <c r="Q12" s="17"/>
      <c r="R12" s="17"/>
      <c r="S12" s="17"/>
      <c r="T12" s="17"/>
      <c r="U12" s="17"/>
      <c r="V12" s="17"/>
      <c r="W12" s="2"/>
      <c r="X12" s="2"/>
      <c r="Y12" s="2"/>
      <c r="Z12" s="2"/>
      <c r="AA12" s="2"/>
    </row>
    <row r="13" spans="1:27" s="13" customFormat="1" ht="5.25" customHeight="1" x14ac:dyDescent="0.25">
      <c r="A13" s="21"/>
      <c r="B13" s="2"/>
      <c r="C13" s="2"/>
      <c r="D13" s="2"/>
      <c r="E13" s="2"/>
      <c r="F13" s="2"/>
      <c r="G13" s="2"/>
      <c r="H13" s="2"/>
      <c r="I13" s="2"/>
      <c r="J13" s="2"/>
      <c r="K13" s="2"/>
      <c r="L13" s="2"/>
      <c r="M13" s="2"/>
      <c r="N13" s="2"/>
      <c r="O13" s="17"/>
      <c r="P13" s="17"/>
      <c r="Q13" s="17"/>
      <c r="R13" s="17"/>
      <c r="S13" s="17"/>
      <c r="T13" s="17"/>
      <c r="U13" s="17"/>
      <c r="V13" s="17"/>
      <c r="W13" s="2"/>
      <c r="X13" s="2"/>
      <c r="Y13" s="2"/>
      <c r="Z13" s="2"/>
      <c r="AA13" s="2"/>
    </row>
    <row r="14" spans="1:27" s="13" customFormat="1" ht="14.25" customHeight="1" x14ac:dyDescent="0.25">
      <c r="A14" s="18"/>
      <c r="B14" s="276" t="s">
        <v>7</v>
      </c>
      <c r="C14" s="276"/>
      <c r="D14" s="276"/>
      <c r="E14" s="276"/>
      <c r="F14" s="276"/>
      <c r="G14" s="276"/>
      <c r="H14" s="276"/>
      <c r="I14" s="276"/>
      <c r="J14" s="276"/>
      <c r="K14" s="17"/>
      <c r="L14" s="17"/>
      <c r="M14" s="17"/>
      <c r="N14" s="17"/>
      <c r="O14" s="2"/>
      <c r="P14" s="2"/>
      <c r="Q14" s="2"/>
      <c r="R14" s="2"/>
      <c r="S14" s="2"/>
      <c r="T14" s="2"/>
      <c r="U14" s="2"/>
      <c r="V14" s="2"/>
      <c r="W14" s="2"/>
      <c r="X14" s="2"/>
      <c r="Y14" s="2"/>
      <c r="Z14" s="2"/>
      <c r="AA14" s="2"/>
    </row>
    <row r="15" spans="1:27" s="13" customFormat="1" ht="5.25" customHeight="1" x14ac:dyDescent="0.25">
      <c r="B15" s="22"/>
      <c r="C15" s="2"/>
      <c r="D15" s="2"/>
      <c r="E15" s="2"/>
      <c r="F15" s="2"/>
      <c r="G15" s="2"/>
      <c r="H15" s="2"/>
      <c r="I15" s="2"/>
      <c r="J15" s="2"/>
      <c r="K15" s="2"/>
      <c r="L15" s="2"/>
      <c r="M15" s="2"/>
      <c r="N15" s="2"/>
      <c r="O15" s="2"/>
      <c r="P15" s="2"/>
      <c r="Q15" s="2"/>
      <c r="R15" s="2"/>
      <c r="S15" s="2"/>
      <c r="T15" s="2"/>
      <c r="U15" s="2"/>
      <c r="V15" s="2"/>
      <c r="W15" s="2"/>
      <c r="X15" s="2"/>
      <c r="Y15" s="2"/>
      <c r="Z15" s="2"/>
      <c r="AA15" s="2"/>
    </row>
    <row r="16" spans="1:27" s="13" customFormat="1" ht="14.25" customHeight="1" x14ac:dyDescent="0.25">
      <c r="B16" s="275" t="s">
        <v>8</v>
      </c>
      <c r="C16" s="275"/>
      <c r="D16" s="275"/>
      <c r="E16" s="275"/>
      <c r="F16" s="275"/>
      <c r="G16" s="275"/>
      <c r="H16" s="275"/>
      <c r="I16" s="275"/>
      <c r="J16" s="275"/>
      <c r="K16" s="2"/>
      <c r="L16" s="2"/>
      <c r="M16" s="2"/>
      <c r="N16" s="2"/>
      <c r="O16" s="2"/>
      <c r="P16" s="2"/>
      <c r="Q16" s="2"/>
      <c r="R16" s="2"/>
      <c r="S16" s="2"/>
      <c r="T16" s="2"/>
      <c r="U16" s="2"/>
      <c r="V16" s="2"/>
      <c r="W16" s="2"/>
      <c r="X16" s="2"/>
      <c r="Y16" s="2"/>
      <c r="Z16" s="2"/>
      <c r="AA16" s="2"/>
    </row>
    <row r="17" spans="1:27" s="13" customFormat="1" ht="40.5" customHeight="1" x14ac:dyDescent="0.25">
      <c r="A17" s="18"/>
      <c r="B17" s="271" t="s">
        <v>9</v>
      </c>
      <c r="C17" s="271"/>
      <c r="D17" s="271"/>
      <c r="E17" s="271"/>
      <c r="F17" s="271"/>
      <c r="G17" s="271"/>
      <c r="H17" s="271"/>
      <c r="I17" s="271"/>
      <c r="J17" s="271"/>
      <c r="K17" s="23"/>
      <c r="L17" s="4"/>
      <c r="M17" s="4"/>
      <c r="N17" s="4"/>
      <c r="O17" s="2"/>
      <c r="P17" s="2"/>
      <c r="Q17" s="2"/>
      <c r="R17" s="2"/>
      <c r="S17" s="2"/>
      <c r="T17" s="2"/>
      <c r="U17" s="2"/>
      <c r="V17" s="2"/>
      <c r="W17" s="2"/>
      <c r="X17" s="2"/>
      <c r="Y17" s="2"/>
      <c r="Z17" s="2"/>
      <c r="AA17" s="2"/>
    </row>
    <row r="18" spans="1:27" s="13" customFormat="1" ht="4.5" customHeight="1" thickBot="1" x14ac:dyDescent="0.3">
      <c r="A18" s="18"/>
      <c r="B18" s="4"/>
      <c r="C18" s="4"/>
      <c r="D18" s="4"/>
      <c r="E18" s="4"/>
      <c r="F18" s="4"/>
      <c r="G18" s="4"/>
      <c r="H18" s="4"/>
      <c r="I18" s="4"/>
      <c r="J18" s="4"/>
      <c r="K18" s="4"/>
      <c r="L18" s="4"/>
      <c r="M18" s="4"/>
      <c r="N18" s="4"/>
      <c r="O18" s="2"/>
      <c r="P18" s="2"/>
      <c r="Q18" s="2"/>
      <c r="R18" s="2"/>
      <c r="S18" s="2"/>
      <c r="T18" s="2"/>
      <c r="U18" s="2"/>
      <c r="V18" s="2"/>
      <c r="W18" s="2"/>
      <c r="X18" s="2"/>
      <c r="Y18" s="2"/>
      <c r="Z18" s="2"/>
      <c r="AA18" s="2"/>
    </row>
    <row r="19" spans="1:27" s="13" customFormat="1" ht="28.5" customHeight="1" thickBot="1" x14ac:dyDescent="0.3">
      <c r="A19" s="24"/>
      <c r="B19" s="272" t="s">
        <v>10</v>
      </c>
      <c r="C19" s="273"/>
      <c r="D19" s="273"/>
      <c r="E19" s="273"/>
      <c r="F19" s="273"/>
      <c r="G19" s="273"/>
      <c r="H19" s="273"/>
      <c r="I19" s="273"/>
      <c r="J19" s="273"/>
      <c r="K19" s="273"/>
      <c r="L19" s="274"/>
      <c r="M19" s="2"/>
      <c r="N19" s="2"/>
      <c r="O19" s="2"/>
      <c r="P19" s="2"/>
      <c r="Q19" s="2"/>
      <c r="R19" s="2"/>
      <c r="S19" s="2"/>
      <c r="T19" s="2"/>
      <c r="U19" s="2"/>
      <c r="V19" s="2"/>
      <c r="W19" s="2"/>
      <c r="X19" s="2"/>
      <c r="Y19" s="2"/>
      <c r="Z19" s="2"/>
      <c r="AA19" s="2"/>
    </row>
    <row r="20" spans="1:27" s="13" customFormat="1" ht="53.25" customHeight="1" x14ac:dyDescent="0.25">
      <c r="A20" s="24"/>
      <c r="B20" s="25" t="s">
        <v>11</v>
      </c>
      <c r="C20" s="3" t="s">
        <v>12</v>
      </c>
      <c r="D20" s="26" t="s">
        <v>13</v>
      </c>
      <c r="E20" s="27" t="s">
        <v>14</v>
      </c>
      <c r="F20" s="28" t="s">
        <v>15</v>
      </c>
      <c r="G20" s="87" t="s">
        <v>16</v>
      </c>
      <c r="H20" s="29" t="s">
        <v>17</v>
      </c>
      <c r="I20" s="30" t="s">
        <v>18</v>
      </c>
      <c r="J20" s="6" t="s">
        <v>19</v>
      </c>
      <c r="K20" s="6" t="s">
        <v>20</v>
      </c>
      <c r="L20" s="169" t="s">
        <v>21</v>
      </c>
    </row>
    <row r="21" spans="1:27" s="109" customFormat="1" ht="26.85" customHeight="1" x14ac:dyDescent="0.25">
      <c r="A21" s="107"/>
      <c r="B21" s="112" t="s">
        <v>69</v>
      </c>
      <c r="C21" s="108" t="s">
        <v>70</v>
      </c>
      <c r="D21" s="10" t="s">
        <v>71</v>
      </c>
      <c r="E21" s="10" t="s">
        <v>72</v>
      </c>
      <c r="F21" s="92" t="s">
        <v>73</v>
      </c>
      <c r="G21" s="10" t="s">
        <v>74</v>
      </c>
      <c r="H21" s="92" t="s">
        <v>75</v>
      </c>
      <c r="I21" s="92" t="s">
        <v>76</v>
      </c>
      <c r="J21" s="93" t="s">
        <v>77</v>
      </c>
      <c r="K21" s="93" t="s">
        <v>78</v>
      </c>
      <c r="L21" s="100">
        <v>35947</v>
      </c>
    </row>
    <row r="22" spans="1:27" s="109" customFormat="1" ht="26.85" customHeight="1" x14ac:dyDescent="0.25">
      <c r="A22" s="107"/>
      <c r="B22" s="112" t="s">
        <v>79</v>
      </c>
      <c r="C22" s="108" t="s">
        <v>70</v>
      </c>
      <c r="D22" s="10" t="s">
        <v>71</v>
      </c>
      <c r="E22" s="10" t="s">
        <v>72</v>
      </c>
      <c r="F22" s="92" t="s">
        <v>73</v>
      </c>
      <c r="G22" s="10" t="s">
        <v>74</v>
      </c>
      <c r="H22" s="92" t="s">
        <v>80</v>
      </c>
      <c r="I22" s="92" t="s">
        <v>81</v>
      </c>
      <c r="J22" s="93" t="s">
        <v>77</v>
      </c>
      <c r="K22" s="92" t="s">
        <v>82</v>
      </c>
      <c r="L22" s="100">
        <v>38540</v>
      </c>
    </row>
    <row r="23" spans="1:27" s="109" customFormat="1" ht="26.85" customHeight="1" x14ac:dyDescent="0.25">
      <c r="A23" s="107"/>
      <c r="B23" s="113" t="s">
        <v>69</v>
      </c>
      <c r="C23" s="110" t="s">
        <v>70</v>
      </c>
      <c r="D23" s="91" t="s">
        <v>83</v>
      </c>
      <c r="E23" s="91" t="s">
        <v>72</v>
      </c>
      <c r="F23" s="92" t="s">
        <v>73</v>
      </c>
      <c r="G23" s="10" t="s">
        <v>84</v>
      </c>
      <c r="H23" s="94" t="s">
        <v>85</v>
      </c>
      <c r="I23" s="94" t="s">
        <v>86</v>
      </c>
      <c r="J23" s="95" t="s">
        <v>77</v>
      </c>
      <c r="K23" s="95" t="s">
        <v>87</v>
      </c>
      <c r="L23" s="101">
        <v>38525</v>
      </c>
    </row>
    <row r="24" spans="1:27" s="109" customFormat="1" ht="26.85" customHeight="1" thickBot="1" x14ac:dyDescent="0.3">
      <c r="A24" s="107"/>
      <c r="B24" s="114" t="s">
        <v>79</v>
      </c>
      <c r="C24" s="111" t="s">
        <v>70</v>
      </c>
      <c r="D24" s="88" t="s">
        <v>83</v>
      </c>
      <c r="E24" s="88" t="s">
        <v>72</v>
      </c>
      <c r="F24" s="96" t="s">
        <v>88</v>
      </c>
      <c r="G24" s="88" t="s">
        <v>84</v>
      </c>
      <c r="H24" s="96" t="s">
        <v>89</v>
      </c>
      <c r="I24" s="96" t="s">
        <v>86</v>
      </c>
      <c r="J24" s="97" t="s">
        <v>77</v>
      </c>
      <c r="K24" s="96" t="s">
        <v>90</v>
      </c>
      <c r="L24" s="102">
        <v>42186</v>
      </c>
    </row>
    <row r="25" spans="1:27" s="13" customFormat="1" ht="13.35" customHeight="1" x14ac:dyDescent="0.25">
      <c r="B25" s="249"/>
      <c r="C25" s="249"/>
      <c r="D25" s="249"/>
      <c r="E25" s="249"/>
      <c r="F25" s="249"/>
      <c r="G25" s="249"/>
      <c r="H25" s="249"/>
      <c r="I25" s="249"/>
      <c r="J25" s="249"/>
    </row>
    <row r="26" spans="1:27" s="13" customFormat="1" ht="14.25" customHeight="1" thickBot="1" x14ac:dyDescent="0.3">
      <c r="B26" s="250" t="s">
        <v>22</v>
      </c>
      <c r="C26" s="250"/>
      <c r="D26" s="250"/>
      <c r="E26" s="250"/>
      <c r="F26" s="250"/>
      <c r="G26" s="250"/>
      <c r="H26" s="250"/>
      <c r="I26" s="250"/>
      <c r="J26" s="250"/>
    </row>
    <row r="27" spans="1:27" s="13" customFormat="1" ht="17.25" customHeight="1" thickBot="1" x14ac:dyDescent="0.3">
      <c r="B27" s="242" t="s">
        <v>23</v>
      </c>
      <c r="C27" s="242"/>
      <c r="D27" s="262" t="s">
        <v>122</v>
      </c>
      <c r="E27" s="263"/>
      <c r="F27" s="263"/>
      <c r="G27" s="263"/>
      <c r="H27" s="263"/>
      <c r="I27" s="263"/>
      <c r="J27" s="264"/>
      <c r="L27" s="31"/>
      <c r="M27" s="31"/>
      <c r="N27" s="31"/>
      <c r="P27" s="31"/>
      <c r="Q27" s="31"/>
      <c r="R27" s="31"/>
    </row>
    <row r="28" spans="1:27" s="13" customFormat="1" ht="26.4" x14ac:dyDescent="0.25">
      <c r="B28" s="89" t="s">
        <v>24</v>
      </c>
      <c r="C28" s="103">
        <v>43550</v>
      </c>
      <c r="D28" s="265"/>
      <c r="E28" s="266"/>
      <c r="F28" s="266"/>
      <c r="G28" s="266"/>
      <c r="H28" s="266"/>
      <c r="I28" s="266"/>
      <c r="J28" s="267"/>
      <c r="L28" s="31"/>
      <c r="M28" s="31"/>
      <c r="N28" s="31"/>
      <c r="P28" s="31"/>
      <c r="Q28" s="31"/>
      <c r="R28" s="31"/>
    </row>
    <row r="29" spans="1:27" s="13" customFormat="1" ht="27" thickBot="1" x14ac:dyDescent="0.3">
      <c r="B29" s="90" t="s">
        <v>25</v>
      </c>
      <c r="C29" s="104">
        <v>43915</v>
      </c>
      <c r="D29" s="265"/>
      <c r="E29" s="266"/>
      <c r="F29" s="266"/>
      <c r="G29" s="266"/>
      <c r="H29" s="266"/>
      <c r="I29" s="266"/>
      <c r="J29" s="267"/>
      <c r="K29" s="32"/>
      <c r="L29" s="31"/>
      <c r="M29" s="31"/>
      <c r="N29" s="31"/>
      <c r="P29" s="31"/>
      <c r="Q29" s="31"/>
      <c r="R29" s="31"/>
    </row>
    <row r="30" spans="1:27" s="13" customFormat="1" ht="17.25" customHeight="1" thickBot="1" x14ac:dyDescent="0.3">
      <c r="B30" s="33" t="s">
        <v>26</v>
      </c>
      <c r="C30" s="34">
        <f>((C29-C28)+1)/365</f>
        <v>1.0027397260273974</v>
      </c>
      <c r="D30" s="268"/>
      <c r="E30" s="269"/>
      <c r="F30" s="269"/>
      <c r="G30" s="269"/>
      <c r="H30" s="269"/>
      <c r="I30" s="269"/>
      <c r="J30" s="270"/>
    </row>
    <row r="31" spans="1:27" s="13" customFormat="1" ht="17.25" customHeight="1" x14ac:dyDescent="0.25">
      <c r="A31" s="24"/>
      <c r="B31" s="236" t="s">
        <v>27</v>
      </c>
      <c r="C31" s="232" t="s">
        <v>28</v>
      </c>
      <c r="D31" s="232"/>
      <c r="E31" s="232"/>
      <c r="F31" s="233"/>
      <c r="G31" s="239" t="s">
        <v>29</v>
      </c>
      <c r="H31" s="240"/>
      <c r="I31" s="240"/>
      <c r="J31" s="241"/>
      <c r="L31" s="31"/>
      <c r="M31" s="31"/>
      <c r="N31" s="31"/>
      <c r="P31" s="31"/>
      <c r="Q31" s="31"/>
      <c r="R31" s="31"/>
    </row>
    <row r="32" spans="1:27" s="13" customFormat="1" ht="17.25" customHeight="1" x14ac:dyDescent="0.25">
      <c r="A32" s="24"/>
      <c r="B32" s="237"/>
      <c r="C32" s="260" t="s">
        <v>30</v>
      </c>
      <c r="D32" s="260"/>
      <c r="E32" s="261"/>
      <c r="F32" s="234" t="s">
        <v>31</v>
      </c>
      <c r="G32" s="252" t="s">
        <v>30</v>
      </c>
      <c r="H32" s="253"/>
      <c r="I32" s="254"/>
      <c r="J32" s="235" t="s">
        <v>31</v>
      </c>
      <c r="L32" s="31"/>
      <c r="M32" s="31"/>
      <c r="N32" s="31"/>
      <c r="P32" s="31"/>
      <c r="Q32" s="31"/>
      <c r="R32" s="31"/>
    </row>
    <row r="33" spans="1:18" s="13" customFormat="1" ht="24.75" customHeight="1" x14ac:dyDescent="0.25">
      <c r="A33" s="24"/>
      <c r="B33" s="238"/>
      <c r="C33" s="7" t="s">
        <v>32</v>
      </c>
      <c r="D33" s="8" t="s">
        <v>33</v>
      </c>
      <c r="E33" s="9" t="s">
        <v>34</v>
      </c>
      <c r="F33" s="235"/>
      <c r="G33" s="35" t="s">
        <v>32</v>
      </c>
      <c r="H33" s="36" t="s">
        <v>33</v>
      </c>
      <c r="I33" s="37" t="s">
        <v>35</v>
      </c>
      <c r="J33" s="251"/>
      <c r="L33" s="31"/>
      <c r="M33" s="31"/>
      <c r="N33" s="31"/>
      <c r="P33" s="31"/>
      <c r="Q33" s="31"/>
      <c r="R33" s="31"/>
    </row>
    <row r="34" spans="1:18" s="13" customFormat="1" ht="17.25" customHeight="1" x14ac:dyDescent="0.25">
      <c r="A34" s="24"/>
      <c r="B34" s="38" t="s">
        <v>36</v>
      </c>
      <c r="C34" s="146">
        <v>4</v>
      </c>
      <c r="D34" s="147">
        <v>2</v>
      </c>
      <c r="E34" s="118">
        <f>SUM(C34:D34)</f>
        <v>6</v>
      </c>
      <c r="F34" s="148">
        <v>0</v>
      </c>
      <c r="G34" s="149">
        <v>16</v>
      </c>
      <c r="H34" s="147">
        <v>7</v>
      </c>
      <c r="I34" s="119">
        <f>SUM(G34:H34)</f>
        <v>23</v>
      </c>
      <c r="J34" s="148">
        <v>2</v>
      </c>
      <c r="L34" s="31"/>
      <c r="M34" s="31"/>
      <c r="N34" s="31"/>
      <c r="P34" s="31"/>
      <c r="Q34" s="31"/>
      <c r="R34" s="31"/>
    </row>
    <row r="35" spans="1:18" s="13" customFormat="1" ht="17.25" customHeight="1" x14ac:dyDescent="0.25">
      <c r="A35" s="24"/>
      <c r="B35" s="38" t="s">
        <v>37</v>
      </c>
      <c r="C35" s="146">
        <v>52</v>
      </c>
      <c r="D35" s="147">
        <v>53</v>
      </c>
      <c r="E35" s="118">
        <f>SUM(C35:D35)</f>
        <v>105</v>
      </c>
      <c r="F35" s="148">
        <v>153</v>
      </c>
      <c r="G35" s="149">
        <v>7</v>
      </c>
      <c r="H35" s="147">
        <v>13</v>
      </c>
      <c r="I35" s="118">
        <f>SUM(G35:H35)</f>
        <v>20</v>
      </c>
      <c r="J35" s="148">
        <v>15</v>
      </c>
      <c r="L35" s="31"/>
      <c r="M35" s="31"/>
      <c r="N35" s="31"/>
      <c r="P35" s="31"/>
      <c r="Q35" s="31"/>
      <c r="R35" s="31"/>
    </row>
    <row r="36" spans="1:18" s="13" customFormat="1" ht="17.25" customHeight="1" x14ac:dyDescent="0.25">
      <c r="A36" s="24"/>
      <c r="B36" s="38" t="s">
        <v>38</v>
      </c>
      <c r="C36" s="146">
        <v>1</v>
      </c>
      <c r="D36" s="147">
        <v>0</v>
      </c>
      <c r="E36" s="118">
        <f>SUM(C36:D36)</f>
        <v>1</v>
      </c>
      <c r="F36" s="148">
        <v>0</v>
      </c>
      <c r="G36" s="149">
        <v>6</v>
      </c>
      <c r="H36" s="147">
        <v>0</v>
      </c>
      <c r="I36" s="118">
        <f>SUM(G36:H36)</f>
        <v>6</v>
      </c>
      <c r="J36" s="148">
        <v>0</v>
      </c>
      <c r="L36" s="31"/>
      <c r="M36" s="31"/>
      <c r="N36" s="31"/>
      <c r="P36" s="31"/>
      <c r="Q36" s="31"/>
      <c r="R36" s="31"/>
    </row>
    <row r="37" spans="1:18" s="13" customFormat="1" ht="17.25" customHeight="1" x14ac:dyDescent="0.25">
      <c r="A37" s="24"/>
      <c r="B37" s="39" t="s">
        <v>39</v>
      </c>
      <c r="C37" s="120">
        <f t="shared" ref="C37:J37" si="0">SUM(C34:C36)</f>
        <v>57</v>
      </c>
      <c r="D37" s="121">
        <f t="shared" si="0"/>
        <v>55</v>
      </c>
      <c r="E37" s="122">
        <f t="shared" si="0"/>
        <v>112</v>
      </c>
      <c r="F37" s="123">
        <f t="shared" si="0"/>
        <v>153</v>
      </c>
      <c r="G37" s="124">
        <f t="shared" si="0"/>
        <v>29</v>
      </c>
      <c r="H37" s="121">
        <f t="shared" si="0"/>
        <v>20</v>
      </c>
      <c r="I37" s="122">
        <f t="shared" si="0"/>
        <v>49</v>
      </c>
      <c r="J37" s="123">
        <f t="shared" si="0"/>
        <v>17</v>
      </c>
      <c r="L37" s="31"/>
      <c r="M37" s="31"/>
      <c r="N37" s="31"/>
      <c r="P37" s="31"/>
      <c r="Q37" s="31"/>
      <c r="R37" s="31"/>
    </row>
    <row r="38" spans="1:18" s="13" customFormat="1" ht="17.25" customHeight="1" x14ac:dyDescent="0.25">
      <c r="A38" s="24"/>
      <c r="B38" s="40" t="s">
        <v>40</v>
      </c>
      <c r="C38" s="125"/>
      <c r="D38" s="126"/>
      <c r="E38" s="150">
        <v>1</v>
      </c>
      <c r="F38" s="128"/>
      <c r="G38" s="129"/>
      <c r="H38" s="130"/>
      <c r="I38" s="150">
        <v>2</v>
      </c>
      <c r="J38" s="151"/>
      <c r="L38" s="31"/>
      <c r="M38" s="31"/>
      <c r="N38" s="31"/>
      <c r="P38" s="31"/>
      <c r="Q38" s="31"/>
      <c r="R38" s="31"/>
    </row>
    <row r="39" spans="1:18" s="13" customFormat="1" ht="17.25" customHeight="1" x14ac:dyDescent="0.25">
      <c r="A39" s="24"/>
      <c r="B39" s="40" t="s">
        <v>41</v>
      </c>
      <c r="C39" s="131"/>
      <c r="D39" s="132"/>
      <c r="E39" s="150">
        <v>2</v>
      </c>
      <c r="F39" s="152">
        <v>1</v>
      </c>
      <c r="G39" s="134"/>
      <c r="H39" s="135"/>
      <c r="I39" s="150">
        <v>3</v>
      </c>
      <c r="J39" s="152">
        <v>2</v>
      </c>
      <c r="L39" s="31"/>
      <c r="M39" s="31"/>
      <c r="N39" s="31"/>
      <c r="P39" s="31"/>
      <c r="Q39" s="31"/>
      <c r="R39" s="31"/>
    </row>
    <row r="40" spans="1:18" s="13" customFormat="1" ht="17.25" customHeight="1" x14ac:dyDescent="0.25">
      <c r="A40" s="24"/>
      <c r="B40" s="38" t="s">
        <v>42</v>
      </c>
      <c r="C40" s="136"/>
      <c r="D40" s="137"/>
      <c r="E40" s="150">
        <v>9</v>
      </c>
      <c r="F40" s="153">
        <v>2</v>
      </c>
      <c r="G40" s="138"/>
      <c r="H40" s="139"/>
      <c r="I40" s="150">
        <v>2</v>
      </c>
      <c r="J40" s="153">
        <v>12</v>
      </c>
      <c r="L40" s="31"/>
      <c r="M40" s="31"/>
      <c r="N40" s="31"/>
      <c r="P40" s="31"/>
      <c r="Q40" s="31"/>
      <c r="R40" s="31"/>
    </row>
    <row r="41" spans="1:18" s="13" customFormat="1" ht="17.25" customHeight="1" thickBot="1" x14ac:dyDescent="0.3">
      <c r="A41" s="24"/>
      <c r="B41" s="41" t="s">
        <v>44</v>
      </c>
      <c r="C41" s="140"/>
      <c r="D41" s="141"/>
      <c r="E41" s="154">
        <v>3</v>
      </c>
      <c r="F41" s="155">
        <v>0</v>
      </c>
      <c r="G41" s="144"/>
      <c r="H41" s="145"/>
      <c r="I41" s="154">
        <v>1</v>
      </c>
      <c r="J41" s="155">
        <v>0</v>
      </c>
      <c r="L41" s="31"/>
      <c r="M41" s="31"/>
      <c r="N41" s="31"/>
      <c r="P41" s="31"/>
      <c r="Q41" s="31"/>
      <c r="R41" s="31"/>
    </row>
    <row r="42" spans="1:18" s="13" customFormat="1" ht="6.75" customHeight="1" thickBot="1" x14ac:dyDescent="0.3">
      <c r="B42" s="44"/>
      <c r="C42" s="45"/>
      <c r="D42" s="45"/>
      <c r="E42" s="32"/>
    </row>
    <row r="43" spans="1:18" s="171" customFormat="1" ht="13.8" thickBot="1" x14ac:dyDescent="0.3">
      <c r="B43" s="242" t="s">
        <v>23</v>
      </c>
      <c r="C43" s="242"/>
      <c r="D43" s="243" t="s">
        <v>121</v>
      </c>
      <c r="E43" s="244"/>
      <c r="F43" s="244"/>
      <c r="G43" s="244"/>
      <c r="H43" s="244"/>
      <c r="I43" s="244"/>
      <c r="J43" s="244"/>
      <c r="K43" s="180"/>
      <c r="L43" s="172"/>
      <c r="M43" s="172"/>
      <c r="N43" s="172"/>
      <c r="P43" s="172"/>
      <c r="Q43" s="172"/>
      <c r="R43" s="172"/>
    </row>
    <row r="44" spans="1:18" s="171" customFormat="1" ht="26.4" x14ac:dyDescent="0.25">
      <c r="B44" s="89" t="s">
        <v>24</v>
      </c>
      <c r="C44" s="103">
        <v>43550</v>
      </c>
      <c r="D44" s="245"/>
      <c r="E44" s="246"/>
      <c r="F44" s="246"/>
      <c r="G44" s="246"/>
      <c r="H44" s="246"/>
      <c r="I44" s="246"/>
      <c r="J44" s="246"/>
      <c r="K44" s="180"/>
      <c r="L44" s="172"/>
      <c r="M44" s="172"/>
      <c r="N44" s="172"/>
      <c r="P44" s="172"/>
      <c r="Q44" s="172"/>
      <c r="R44" s="172"/>
    </row>
    <row r="45" spans="1:18" s="171" customFormat="1" ht="27" thickBot="1" x14ac:dyDescent="0.3">
      <c r="B45" s="90" t="s">
        <v>25</v>
      </c>
      <c r="C45" s="104">
        <v>43915</v>
      </c>
      <c r="D45" s="245"/>
      <c r="E45" s="246"/>
      <c r="F45" s="246"/>
      <c r="G45" s="246"/>
      <c r="H45" s="246"/>
      <c r="I45" s="246"/>
      <c r="J45" s="246"/>
      <c r="K45" s="180"/>
      <c r="L45" s="172"/>
      <c r="M45" s="172"/>
      <c r="N45" s="172"/>
      <c r="P45" s="172"/>
      <c r="Q45" s="172"/>
      <c r="R45" s="172"/>
    </row>
    <row r="46" spans="1:18" s="171" customFormat="1" ht="13.8" thickBot="1" x14ac:dyDescent="0.3">
      <c r="B46" s="182" t="s">
        <v>26</v>
      </c>
      <c r="C46" s="181">
        <f>((C45-C44))/365</f>
        <v>1</v>
      </c>
      <c r="D46" s="247"/>
      <c r="E46" s="248"/>
      <c r="F46" s="248"/>
      <c r="G46" s="248"/>
      <c r="H46" s="248"/>
      <c r="I46" s="248"/>
      <c r="J46" s="248"/>
      <c r="K46" s="180"/>
    </row>
    <row r="47" spans="1:18" s="171" customFormat="1" ht="66" x14ac:dyDescent="0.25">
      <c r="A47" s="175"/>
      <c r="B47" s="179" t="s">
        <v>109</v>
      </c>
      <c r="C47" s="178" t="s">
        <v>108</v>
      </c>
      <c r="D47" s="177" t="s">
        <v>107</v>
      </c>
      <c r="E47" s="177" t="s">
        <v>106</v>
      </c>
      <c r="F47" s="177" t="s">
        <v>105</v>
      </c>
      <c r="G47" s="177" t="s">
        <v>104</v>
      </c>
      <c r="H47" s="177" t="s">
        <v>103</v>
      </c>
      <c r="I47" s="177" t="s">
        <v>111</v>
      </c>
      <c r="J47" s="176" t="s">
        <v>102</v>
      </c>
      <c r="K47" s="172"/>
      <c r="L47" s="172"/>
      <c r="M47" s="172"/>
      <c r="O47" s="172"/>
      <c r="P47" s="172"/>
      <c r="Q47" s="172"/>
    </row>
    <row r="48" spans="1:18" s="171" customFormat="1" ht="34.65" customHeight="1" x14ac:dyDescent="0.25">
      <c r="A48" s="175"/>
      <c r="B48" s="204" t="s">
        <v>118</v>
      </c>
      <c r="C48" s="205" t="s">
        <v>71</v>
      </c>
      <c r="D48" s="206">
        <v>5</v>
      </c>
      <c r="E48" s="205" t="s">
        <v>70</v>
      </c>
      <c r="F48" s="205" t="s">
        <v>112</v>
      </c>
      <c r="G48" s="205" t="s">
        <v>113</v>
      </c>
      <c r="H48" s="205" t="s">
        <v>114</v>
      </c>
      <c r="I48" s="205" t="s">
        <v>115</v>
      </c>
      <c r="J48" s="207" t="s">
        <v>116</v>
      </c>
      <c r="K48" s="172"/>
      <c r="L48" s="172"/>
      <c r="M48" s="172"/>
      <c r="O48" s="172"/>
      <c r="P48" s="172"/>
      <c r="Q48" s="172"/>
    </row>
    <row r="49" spans="1:18" s="171" customFormat="1" ht="34.65" customHeight="1" x14ac:dyDescent="0.25">
      <c r="A49" s="175"/>
      <c r="B49" s="204" t="s">
        <v>119</v>
      </c>
      <c r="C49" s="205" t="s">
        <v>71</v>
      </c>
      <c r="D49" s="206">
        <v>8</v>
      </c>
      <c r="E49" s="205" t="s">
        <v>70</v>
      </c>
      <c r="F49" s="205" t="s">
        <v>112</v>
      </c>
      <c r="G49" s="205" t="s">
        <v>113</v>
      </c>
      <c r="H49" s="205" t="s">
        <v>114</v>
      </c>
      <c r="I49" s="205" t="s">
        <v>115</v>
      </c>
      <c r="J49" s="207" t="s">
        <v>116</v>
      </c>
      <c r="K49" s="172"/>
      <c r="L49" s="172"/>
      <c r="M49" s="172"/>
      <c r="O49" s="172"/>
      <c r="P49" s="172"/>
      <c r="Q49" s="172"/>
    </row>
    <row r="50" spans="1:18" s="171" customFormat="1" ht="34.65" customHeight="1" x14ac:dyDescent="0.25">
      <c r="A50" s="175"/>
      <c r="B50" s="204" t="s">
        <v>117</v>
      </c>
      <c r="C50" s="205" t="s">
        <v>83</v>
      </c>
      <c r="D50" s="206">
        <v>2</v>
      </c>
      <c r="E50" s="205" t="s">
        <v>70</v>
      </c>
      <c r="F50" s="205" t="s">
        <v>112</v>
      </c>
      <c r="G50" s="205" t="s">
        <v>113</v>
      </c>
      <c r="H50" s="205" t="s">
        <v>114</v>
      </c>
      <c r="I50" s="205" t="s">
        <v>115</v>
      </c>
      <c r="J50" s="207" t="s">
        <v>116</v>
      </c>
      <c r="K50" s="172"/>
      <c r="L50" s="172"/>
      <c r="M50" s="172"/>
      <c r="O50" s="172"/>
      <c r="P50" s="172"/>
      <c r="Q50" s="172"/>
    </row>
    <row r="51" spans="1:18" s="171" customFormat="1" ht="34.65" customHeight="1" x14ac:dyDescent="0.25">
      <c r="A51" s="175"/>
      <c r="B51" s="199"/>
      <c r="C51" s="195"/>
      <c r="D51" s="196"/>
      <c r="E51" s="195"/>
      <c r="F51" s="195"/>
      <c r="G51" s="195"/>
      <c r="H51" s="195"/>
      <c r="I51" s="195"/>
      <c r="J51" s="197"/>
      <c r="K51" s="172"/>
      <c r="L51" s="172"/>
      <c r="M51" s="172"/>
      <c r="O51" s="172"/>
      <c r="P51" s="172"/>
      <c r="Q51" s="172"/>
    </row>
    <row r="52" spans="1:18" s="171" customFormat="1" ht="34.65" customHeight="1" x14ac:dyDescent="0.25">
      <c r="A52" s="175"/>
      <c r="B52" s="199"/>
      <c r="C52" s="195"/>
      <c r="D52" s="196"/>
      <c r="E52" s="195"/>
      <c r="F52" s="195"/>
      <c r="G52" s="195"/>
      <c r="H52" s="195"/>
      <c r="I52" s="195"/>
      <c r="J52" s="197"/>
      <c r="K52" s="172"/>
      <c r="L52" s="172"/>
      <c r="M52" s="172"/>
      <c r="O52" s="172"/>
      <c r="P52" s="172"/>
      <c r="Q52" s="172"/>
    </row>
    <row r="53" spans="1:18" s="171" customFormat="1" ht="34.65" customHeight="1" x14ac:dyDescent="0.25">
      <c r="A53" s="175"/>
      <c r="B53" s="199"/>
      <c r="C53" s="195"/>
      <c r="D53" s="196"/>
      <c r="E53" s="195"/>
      <c r="F53" s="195"/>
      <c r="G53" s="195"/>
      <c r="H53" s="195"/>
      <c r="I53" s="195"/>
      <c r="J53" s="197"/>
      <c r="K53" s="172"/>
      <c r="L53" s="172"/>
      <c r="M53" s="172"/>
      <c r="O53" s="172"/>
      <c r="P53" s="172"/>
      <c r="Q53" s="172"/>
    </row>
    <row r="54" spans="1:18" s="171" customFormat="1" ht="34.65" customHeight="1" x14ac:dyDescent="0.25">
      <c r="A54" s="175"/>
      <c r="B54" s="199"/>
      <c r="C54" s="195"/>
      <c r="D54" s="196"/>
      <c r="E54" s="195"/>
      <c r="F54" s="195"/>
      <c r="G54" s="195"/>
      <c r="H54" s="195"/>
      <c r="I54" s="195"/>
      <c r="J54" s="197"/>
      <c r="K54" s="172"/>
      <c r="L54" s="172"/>
      <c r="M54" s="172"/>
      <c r="O54" s="172"/>
      <c r="P54" s="172"/>
      <c r="Q54" s="172"/>
    </row>
    <row r="55" spans="1:18" s="171" customFormat="1" ht="34.65" customHeight="1" x14ac:dyDescent="0.25">
      <c r="A55" s="175"/>
      <c r="B55" s="199"/>
      <c r="C55" s="195"/>
      <c r="D55" s="196"/>
      <c r="E55" s="195"/>
      <c r="F55" s="195"/>
      <c r="G55" s="195"/>
      <c r="H55" s="195"/>
      <c r="I55" s="195"/>
      <c r="J55" s="197"/>
      <c r="K55" s="172"/>
      <c r="L55" s="172"/>
      <c r="M55" s="172"/>
      <c r="O55" s="172"/>
      <c r="P55" s="172"/>
      <c r="Q55" s="172"/>
    </row>
    <row r="56" spans="1:18" s="171" customFormat="1" ht="34.65" customHeight="1" thickBot="1" x14ac:dyDescent="0.3">
      <c r="A56" s="175"/>
      <c r="B56" s="200"/>
      <c r="C56" s="201"/>
      <c r="D56" s="202"/>
      <c r="E56" s="201"/>
      <c r="F56" s="201"/>
      <c r="G56" s="201"/>
      <c r="H56" s="201"/>
      <c r="I56" s="201"/>
      <c r="J56" s="203"/>
      <c r="K56" s="172"/>
      <c r="L56" s="172"/>
      <c r="M56" s="172"/>
      <c r="O56" s="172"/>
      <c r="P56" s="172"/>
      <c r="Q56" s="172"/>
    </row>
    <row r="57" spans="1:18" s="13" customFormat="1" ht="17.25" customHeight="1" thickBot="1" x14ac:dyDescent="0.3">
      <c r="C57" s="42"/>
      <c r="D57" s="42"/>
      <c r="E57" s="43"/>
      <c r="F57" s="43"/>
      <c r="G57" s="42"/>
      <c r="H57" s="42"/>
      <c r="I57" s="43"/>
      <c r="J57" s="43"/>
      <c r="L57" s="31"/>
      <c r="M57" s="31"/>
      <c r="N57" s="31"/>
      <c r="P57" s="31"/>
      <c r="Q57" s="31"/>
      <c r="R57" s="31"/>
    </row>
    <row r="58" spans="1:18" s="13" customFormat="1" ht="17.25" customHeight="1" thickBot="1" x14ac:dyDescent="0.3">
      <c r="B58" s="242" t="s">
        <v>45</v>
      </c>
      <c r="C58" s="242"/>
      <c r="D58" s="262" t="s">
        <v>123</v>
      </c>
      <c r="E58" s="263"/>
      <c r="F58" s="263"/>
      <c r="G58" s="263"/>
      <c r="H58" s="263"/>
      <c r="I58" s="263"/>
      <c r="J58" s="264"/>
      <c r="L58" s="31"/>
      <c r="M58" s="31"/>
      <c r="N58" s="31"/>
      <c r="P58" s="31"/>
      <c r="Q58" s="31"/>
      <c r="R58" s="31"/>
    </row>
    <row r="59" spans="1:18" s="13" customFormat="1" ht="26.4" x14ac:dyDescent="0.25">
      <c r="B59" s="89" t="s">
        <v>24</v>
      </c>
      <c r="C59" s="105">
        <v>43916</v>
      </c>
      <c r="D59" s="265"/>
      <c r="E59" s="266"/>
      <c r="F59" s="266"/>
      <c r="G59" s="266"/>
      <c r="H59" s="266"/>
      <c r="I59" s="266"/>
      <c r="J59" s="267"/>
      <c r="L59" s="31"/>
      <c r="M59" s="31"/>
      <c r="N59" s="31"/>
      <c r="P59" s="31"/>
      <c r="Q59" s="31"/>
      <c r="R59" s="31"/>
    </row>
    <row r="60" spans="1:18" s="13" customFormat="1" ht="27" thickBot="1" x14ac:dyDescent="0.3">
      <c r="B60" s="90" t="s">
        <v>25</v>
      </c>
      <c r="C60" s="106">
        <v>45077</v>
      </c>
      <c r="D60" s="265"/>
      <c r="E60" s="266"/>
      <c r="F60" s="266"/>
      <c r="G60" s="266"/>
      <c r="H60" s="266"/>
      <c r="I60" s="266"/>
      <c r="J60" s="267"/>
      <c r="K60" s="32"/>
      <c r="L60" s="31"/>
      <c r="M60" s="31"/>
      <c r="N60" s="31"/>
      <c r="P60" s="31"/>
      <c r="Q60" s="31"/>
      <c r="R60" s="31"/>
    </row>
    <row r="61" spans="1:18" s="13" customFormat="1" ht="17.25" customHeight="1" thickBot="1" x14ac:dyDescent="0.3">
      <c r="B61" s="33" t="s">
        <v>26</v>
      </c>
      <c r="C61" s="34">
        <f>((C60-C59)+1)/365</f>
        <v>3.1835616438356165</v>
      </c>
      <c r="D61" s="268"/>
      <c r="E61" s="269"/>
      <c r="F61" s="269"/>
      <c r="G61" s="269"/>
      <c r="H61" s="269"/>
      <c r="I61" s="269"/>
      <c r="J61" s="270"/>
    </row>
    <row r="62" spans="1:18" s="13" customFormat="1" ht="17.25" customHeight="1" x14ac:dyDescent="0.25">
      <c r="A62" s="24"/>
      <c r="B62" s="236" t="s">
        <v>27</v>
      </c>
      <c r="C62" s="232" t="s">
        <v>28</v>
      </c>
      <c r="D62" s="232"/>
      <c r="E62" s="232"/>
      <c r="F62" s="233"/>
      <c r="G62" s="239" t="s">
        <v>29</v>
      </c>
      <c r="H62" s="240"/>
      <c r="I62" s="240"/>
      <c r="J62" s="241"/>
      <c r="L62" s="31"/>
      <c r="M62" s="31"/>
      <c r="N62" s="31"/>
      <c r="P62" s="31"/>
      <c r="Q62" s="31"/>
      <c r="R62" s="31"/>
    </row>
    <row r="63" spans="1:18" s="13" customFormat="1" ht="17.25" customHeight="1" x14ac:dyDescent="0.25">
      <c r="A63" s="24"/>
      <c r="B63" s="237"/>
      <c r="C63" s="255" t="s">
        <v>30</v>
      </c>
      <c r="D63" s="255"/>
      <c r="E63" s="256"/>
      <c r="F63" s="234" t="s">
        <v>31</v>
      </c>
      <c r="G63" s="257" t="s">
        <v>30</v>
      </c>
      <c r="H63" s="258"/>
      <c r="I63" s="259"/>
      <c r="J63" s="234" t="s">
        <v>31</v>
      </c>
      <c r="L63" s="31"/>
      <c r="M63" s="31"/>
      <c r="N63" s="31"/>
      <c r="P63" s="31"/>
      <c r="Q63" s="31"/>
      <c r="R63" s="31"/>
    </row>
    <row r="64" spans="1:18" s="13" customFormat="1" ht="25.5" customHeight="1" x14ac:dyDescent="0.25">
      <c r="A64" s="24"/>
      <c r="B64" s="238"/>
      <c r="C64" s="7" t="s">
        <v>32</v>
      </c>
      <c r="D64" s="8" t="s">
        <v>33</v>
      </c>
      <c r="E64" s="9" t="s">
        <v>34</v>
      </c>
      <c r="F64" s="235"/>
      <c r="G64" s="35" t="s">
        <v>32</v>
      </c>
      <c r="H64" s="36" t="s">
        <v>33</v>
      </c>
      <c r="I64" s="37" t="s">
        <v>35</v>
      </c>
      <c r="J64" s="235"/>
      <c r="L64" s="31"/>
      <c r="M64" s="31"/>
      <c r="N64" s="31"/>
      <c r="P64" s="31"/>
      <c r="Q64" s="31"/>
      <c r="R64" s="31"/>
    </row>
    <row r="65" spans="1:18" s="13" customFormat="1" ht="17.25" customHeight="1" x14ac:dyDescent="0.25">
      <c r="A65" s="24"/>
      <c r="B65" s="38" t="s">
        <v>36</v>
      </c>
      <c r="C65" s="146">
        <v>4</v>
      </c>
      <c r="D65" s="147">
        <v>7</v>
      </c>
      <c r="E65" s="118">
        <f>SUM(C65:D65)</f>
        <v>11</v>
      </c>
      <c r="F65" s="148">
        <v>0</v>
      </c>
      <c r="G65" s="149">
        <v>39</v>
      </c>
      <c r="H65" s="147">
        <v>15</v>
      </c>
      <c r="I65" s="118">
        <f>SUM(G65:H65)</f>
        <v>54</v>
      </c>
      <c r="J65" s="148">
        <v>15</v>
      </c>
      <c r="L65" s="31"/>
      <c r="M65" s="31"/>
      <c r="N65" s="31"/>
      <c r="P65" s="31"/>
      <c r="Q65" s="31"/>
      <c r="R65" s="31"/>
    </row>
    <row r="66" spans="1:18" s="13" customFormat="1" ht="17.25" customHeight="1" x14ac:dyDescent="0.25">
      <c r="A66" s="24"/>
      <c r="B66" s="38" t="s">
        <v>37</v>
      </c>
      <c r="C66" s="146">
        <v>135</v>
      </c>
      <c r="D66" s="147">
        <v>151</v>
      </c>
      <c r="E66" s="118">
        <f>SUM(C66:D66)</f>
        <v>286</v>
      </c>
      <c r="F66" s="148">
        <v>429</v>
      </c>
      <c r="G66" s="149">
        <v>9</v>
      </c>
      <c r="H66" s="147">
        <v>20</v>
      </c>
      <c r="I66" s="118">
        <f>SUM(G66:H66)</f>
        <v>29</v>
      </c>
      <c r="J66" s="148">
        <v>42</v>
      </c>
      <c r="L66" s="31"/>
      <c r="M66" s="31"/>
      <c r="N66" s="31"/>
      <c r="P66" s="31"/>
      <c r="Q66" s="31"/>
      <c r="R66" s="31"/>
    </row>
    <row r="67" spans="1:18" s="13" customFormat="1" ht="17.25" customHeight="1" x14ac:dyDescent="0.25">
      <c r="A67" s="24"/>
      <c r="B67" s="38" t="s">
        <v>38</v>
      </c>
      <c r="C67" s="146">
        <v>1</v>
      </c>
      <c r="D67" s="147">
        <v>0</v>
      </c>
      <c r="E67" s="118">
        <f>SUM(C67:D67)</f>
        <v>1</v>
      </c>
      <c r="F67" s="148">
        <v>0</v>
      </c>
      <c r="G67" s="149">
        <v>9</v>
      </c>
      <c r="H67" s="147">
        <v>0</v>
      </c>
      <c r="I67" s="118">
        <f>SUM(G67:H67)</f>
        <v>9</v>
      </c>
      <c r="J67" s="148">
        <v>0</v>
      </c>
      <c r="L67" s="31"/>
      <c r="M67" s="31"/>
      <c r="N67" s="31"/>
      <c r="P67" s="31"/>
      <c r="Q67" s="31"/>
      <c r="R67" s="31"/>
    </row>
    <row r="68" spans="1:18" s="13" customFormat="1" ht="17.25" customHeight="1" x14ac:dyDescent="0.25">
      <c r="A68" s="24"/>
      <c r="B68" s="39" t="s">
        <v>39</v>
      </c>
      <c r="C68" s="120">
        <f t="shared" ref="C68:J68" si="1">SUM(C65:C67)</f>
        <v>140</v>
      </c>
      <c r="D68" s="121">
        <f t="shared" si="1"/>
        <v>158</v>
      </c>
      <c r="E68" s="122">
        <f t="shared" si="1"/>
        <v>298</v>
      </c>
      <c r="F68" s="123">
        <f t="shared" si="1"/>
        <v>429</v>
      </c>
      <c r="G68" s="120">
        <f t="shared" si="1"/>
        <v>57</v>
      </c>
      <c r="H68" s="121">
        <f t="shared" si="1"/>
        <v>35</v>
      </c>
      <c r="I68" s="122">
        <f t="shared" si="1"/>
        <v>92</v>
      </c>
      <c r="J68" s="123">
        <f t="shared" si="1"/>
        <v>57</v>
      </c>
      <c r="L68" s="31"/>
      <c r="M68" s="31"/>
      <c r="N68" s="31"/>
      <c r="P68" s="31"/>
      <c r="Q68" s="31"/>
      <c r="R68" s="31"/>
    </row>
    <row r="69" spans="1:18" s="13" customFormat="1" ht="17.25" customHeight="1" x14ac:dyDescent="0.25">
      <c r="A69" s="24"/>
      <c r="B69" s="40" t="s">
        <v>40</v>
      </c>
      <c r="C69" s="125"/>
      <c r="D69" s="126"/>
      <c r="E69" s="150">
        <v>3</v>
      </c>
      <c r="F69" s="151"/>
      <c r="G69" s="125"/>
      <c r="H69" s="126"/>
      <c r="I69" s="150">
        <v>4</v>
      </c>
      <c r="J69" s="151"/>
      <c r="L69" s="31"/>
      <c r="M69" s="31"/>
      <c r="N69" s="31"/>
      <c r="P69" s="31"/>
      <c r="Q69" s="31"/>
      <c r="R69" s="31"/>
    </row>
    <row r="70" spans="1:18" s="13" customFormat="1" ht="17.25" customHeight="1" x14ac:dyDescent="0.25">
      <c r="A70" s="24"/>
      <c r="B70" s="40" t="s">
        <v>41</v>
      </c>
      <c r="C70" s="131"/>
      <c r="D70" s="132"/>
      <c r="E70" s="150">
        <v>1</v>
      </c>
      <c r="F70" s="152">
        <v>1</v>
      </c>
      <c r="G70" s="131"/>
      <c r="H70" s="132"/>
      <c r="I70" s="150">
        <v>2</v>
      </c>
      <c r="J70" s="152">
        <v>1</v>
      </c>
      <c r="L70" s="31"/>
      <c r="M70" s="31"/>
      <c r="N70" s="31"/>
      <c r="P70" s="31"/>
      <c r="Q70" s="31"/>
      <c r="R70" s="31"/>
    </row>
    <row r="71" spans="1:18" s="13" customFormat="1" ht="17.25" customHeight="1" x14ac:dyDescent="0.25">
      <c r="A71" s="24"/>
      <c r="B71" s="38" t="s">
        <v>42</v>
      </c>
      <c r="C71" s="136"/>
      <c r="D71" s="137"/>
      <c r="E71" s="150">
        <v>3</v>
      </c>
      <c r="F71" s="153">
        <v>15</v>
      </c>
      <c r="G71" s="136"/>
      <c r="H71" s="137"/>
      <c r="I71" s="150">
        <v>1</v>
      </c>
      <c r="J71" s="153">
        <v>8</v>
      </c>
      <c r="L71" s="31"/>
      <c r="M71" s="31"/>
      <c r="N71" s="31"/>
      <c r="P71" s="31"/>
      <c r="Q71" s="31"/>
      <c r="R71" s="31"/>
    </row>
    <row r="72" spans="1:18" s="13" customFormat="1" ht="17.25" customHeight="1" thickBot="1" x14ac:dyDescent="0.3">
      <c r="A72" s="24"/>
      <c r="B72" s="41" t="s">
        <v>44</v>
      </c>
      <c r="C72" s="140"/>
      <c r="D72" s="141"/>
      <c r="E72" s="150">
        <v>1</v>
      </c>
      <c r="F72" s="153">
        <v>3</v>
      </c>
      <c r="G72" s="140"/>
      <c r="H72" s="141"/>
      <c r="I72" s="154">
        <v>1</v>
      </c>
      <c r="J72" s="155">
        <v>2</v>
      </c>
      <c r="L72" s="31"/>
      <c r="M72" s="31"/>
      <c r="N72" s="31"/>
      <c r="P72" s="31"/>
      <c r="Q72" s="31"/>
      <c r="R72" s="31"/>
    </row>
    <row r="73" spans="1:18" s="13" customFormat="1" ht="6.75" customHeight="1" thickBot="1" x14ac:dyDescent="0.3">
      <c r="B73" s="44"/>
      <c r="C73" s="45"/>
      <c r="D73" s="45"/>
      <c r="E73" s="32"/>
    </row>
    <row r="74" spans="1:18" s="171" customFormat="1" ht="13.8" thickBot="1" x14ac:dyDescent="0.3">
      <c r="B74" s="242" t="s">
        <v>45</v>
      </c>
      <c r="C74" s="242"/>
      <c r="D74" s="243" t="s">
        <v>121</v>
      </c>
      <c r="E74" s="244"/>
      <c r="F74" s="244"/>
      <c r="G74" s="244"/>
      <c r="H74" s="244"/>
      <c r="I74" s="244"/>
      <c r="J74" s="244"/>
      <c r="K74" s="180"/>
      <c r="L74" s="172"/>
      <c r="M74" s="172"/>
      <c r="N74" s="172"/>
      <c r="P74" s="172"/>
      <c r="Q74" s="172"/>
      <c r="R74" s="172"/>
    </row>
    <row r="75" spans="1:18" s="171" customFormat="1" ht="26.4" x14ac:dyDescent="0.25">
      <c r="B75" s="89" t="s">
        <v>24</v>
      </c>
      <c r="C75" s="105">
        <v>43916</v>
      </c>
      <c r="D75" s="245"/>
      <c r="E75" s="246"/>
      <c r="F75" s="246"/>
      <c r="G75" s="246"/>
      <c r="H75" s="246"/>
      <c r="I75" s="246"/>
      <c r="J75" s="246"/>
      <c r="K75" s="180"/>
      <c r="L75" s="172"/>
      <c r="M75" s="172"/>
      <c r="N75" s="172"/>
      <c r="P75" s="172"/>
      <c r="Q75" s="172"/>
      <c r="R75" s="172"/>
    </row>
    <row r="76" spans="1:18" s="171" customFormat="1" ht="27" thickBot="1" x14ac:dyDescent="0.3">
      <c r="B76" s="90" t="s">
        <v>25</v>
      </c>
      <c r="C76" s="106">
        <v>45077</v>
      </c>
      <c r="D76" s="245"/>
      <c r="E76" s="246"/>
      <c r="F76" s="246"/>
      <c r="G76" s="246"/>
      <c r="H76" s="246"/>
      <c r="I76" s="246"/>
      <c r="J76" s="246"/>
      <c r="K76" s="180"/>
      <c r="L76" s="172"/>
      <c r="M76" s="172"/>
      <c r="N76" s="172"/>
      <c r="P76" s="172"/>
      <c r="Q76" s="172"/>
      <c r="R76" s="172"/>
    </row>
    <row r="77" spans="1:18" s="171" customFormat="1" ht="13.8" thickBot="1" x14ac:dyDescent="0.3">
      <c r="B77" s="182" t="s">
        <v>26</v>
      </c>
      <c r="C77" s="181">
        <f>((C76-C75))/365</f>
        <v>3.1808219178082191</v>
      </c>
      <c r="D77" s="247"/>
      <c r="E77" s="248"/>
      <c r="F77" s="248"/>
      <c r="G77" s="248"/>
      <c r="H77" s="248"/>
      <c r="I77" s="248"/>
      <c r="J77" s="248"/>
      <c r="K77" s="180"/>
    </row>
    <row r="78" spans="1:18" s="171" customFormat="1" ht="66" x14ac:dyDescent="0.25">
      <c r="A78" s="175"/>
      <c r="B78" s="179" t="s">
        <v>109</v>
      </c>
      <c r="C78" s="178" t="s">
        <v>108</v>
      </c>
      <c r="D78" s="177" t="s">
        <v>107</v>
      </c>
      <c r="E78" s="177" t="s">
        <v>106</v>
      </c>
      <c r="F78" s="177" t="s">
        <v>105</v>
      </c>
      <c r="G78" s="177" t="s">
        <v>104</v>
      </c>
      <c r="H78" s="177" t="s">
        <v>103</v>
      </c>
      <c r="I78" s="177" t="s">
        <v>111</v>
      </c>
      <c r="J78" s="176" t="s">
        <v>102</v>
      </c>
      <c r="K78" s="172"/>
      <c r="L78" s="172"/>
      <c r="M78" s="172"/>
      <c r="O78" s="172"/>
      <c r="P78" s="172"/>
      <c r="Q78" s="172"/>
    </row>
    <row r="79" spans="1:18" s="171" customFormat="1" ht="34.65" customHeight="1" x14ac:dyDescent="0.25">
      <c r="A79" s="175"/>
      <c r="B79" s="204" t="s">
        <v>118</v>
      </c>
      <c r="C79" s="205" t="s">
        <v>71</v>
      </c>
      <c r="D79" s="206">
        <v>3</v>
      </c>
      <c r="E79" s="205" t="s">
        <v>70</v>
      </c>
      <c r="F79" s="205" t="s">
        <v>112</v>
      </c>
      <c r="G79" s="205" t="s">
        <v>113</v>
      </c>
      <c r="H79" s="205" t="s">
        <v>114</v>
      </c>
      <c r="I79" s="205" t="s">
        <v>115</v>
      </c>
      <c r="J79" s="207" t="s">
        <v>116</v>
      </c>
      <c r="K79" s="172"/>
      <c r="L79" s="172"/>
      <c r="M79" s="172"/>
      <c r="O79" s="172"/>
      <c r="P79" s="172"/>
      <c r="Q79" s="172"/>
    </row>
    <row r="80" spans="1:18" s="171" customFormat="1" ht="34.65" customHeight="1" x14ac:dyDescent="0.25">
      <c r="A80" s="175"/>
      <c r="B80" s="204" t="s">
        <v>119</v>
      </c>
      <c r="C80" s="205" t="s">
        <v>71</v>
      </c>
      <c r="D80" s="206">
        <v>9</v>
      </c>
      <c r="E80" s="205" t="s">
        <v>70</v>
      </c>
      <c r="F80" s="205" t="s">
        <v>112</v>
      </c>
      <c r="G80" s="205" t="s">
        <v>113</v>
      </c>
      <c r="H80" s="205" t="s">
        <v>114</v>
      </c>
      <c r="I80" s="205" t="s">
        <v>115</v>
      </c>
      <c r="J80" s="207" t="s">
        <v>116</v>
      </c>
      <c r="K80" s="172"/>
      <c r="L80" s="172"/>
      <c r="M80" s="172"/>
      <c r="O80" s="172"/>
      <c r="P80" s="172"/>
      <c r="Q80" s="172"/>
    </row>
    <row r="81" spans="1:18" s="171" customFormat="1" ht="34.65" customHeight="1" x14ac:dyDescent="0.25">
      <c r="A81" s="175"/>
      <c r="B81" s="204" t="s">
        <v>117</v>
      </c>
      <c r="C81" s="205" t="s">
        <v>83</v>
      </c>
      <c r="D81" s="206">
        <v>4</v>
      </c>
      <c r="E81" s="205" t="s">
        <v>70</v>
      </c>
      <c r="F81" s="205" t="s">
        <v>112</v>
      </c>
      <c r="G81" s="205" t="s">
        <v>113</v>
      </c>
      <c r="H81" s="205" t="s">
        <v>114</v>
      </c>
      <c r="I81" s="205" t="s">
        <v>115</v>
      </c>
      <c r="J81" s="207" t="s">
        <v>116</v>
      </c>
      <c r="K81" s="172"/>
      <c r="L81" s="172"/>
      <c r="M81" s="172"/>
      <c r="O81" s="172"/>
      <c r="P81" s="172"/>
      <c r="Q81" s="172"/>
    </row>
    <row r="82" spans="1:18" s="171" customFormat="1" ht="34.65" customHeight="1" x14ac:dyDescent="0.25">
      <c r="A82" s="175"/>
      <c r="B82" s="199"/>
      <c r="C82" s="195"/>
      <c r="D82" s="196"/>
      <c r="E82" s="195"/>
      <c r="F82" s="195"/>
      <c r="G82" s="195"/>
      <c r="H82" s="195"/>
      <c r="I82" s="195"/>
      <c r="J82" s="197"/>
      <c r="K82" s="172"/>
      <c r="L82" s="172"/>
      <c r="M82" s="172"/>
      <c r="O82" s="172"/>
      <c r="P82" s="172"/>
      <c r="Q82" s="172"/>
    </row>
    <row r="83" spans="1:18" s="171" customFormat="1" ht="34.65" customHeight="1" x14ac:dyDescent="0.25">
      <c r="A83" s="175"/>
      <c r="B83" s="199"/>
      <c r="C83" s="195"/>
      <c r="D83" s="196"/>
      <c r="E83" s="195"/>
      <c r="F83" s="195"/>
      <c r="G83" s="195"/>
      <c r="H83" s="195"/>
      <c r="I83" s="195"/>
      <c r="J83" s="197"/>
      <c r="K83" s="172"/>
      <c r="L83" s="172"/>
      <c r="M83" s="172"/>
      <c r="O83" s="172"/>
      <c r="P83" s="172"/>
      <c r="Q83" s="172"/>
    </row>
    <row r="84" spans="1:18" s="171" customFormat="1" ht="34.65" customHeight="1" x14ac:dyDescent="0.25">
      <c r="A84" s="175"/>
      <c r="B84" s="199"/>
      <c r="C84" s="195"/>
      <c r="D84" s="196"/>
      <c r="E84" s="195"/>
      <c r="F84" s="195"/>
      <c r="G84" s="195"/>
      <c r="H84" s="195"/>
      <c r="I84" s="195"/>
      <c r="J84" s="197"/>
      <c r="K84" s="172"/>
      <c r="L84" s="172"/>
      <c r="M84" s="172"/>
      <c r="O84" s="172"/>
      <c r="P84" s="172"/>
      <c r="Q84" s="172"/>
    </row>
    <row r="85" spans="1:18" s="171" customFormat="1" ht="34.65" customHeight="1" x14ac:dyDescent="0.25">
      <c r="A85" s="175"/>
      <c r="B85" s="199"/>
      <c r="C85" s="195"/>
      <c r="D85" s="196"/>
      <c r="E85" s="195"/>
      <c r="F85" s="195"/>
      <c r="G85" s="195"/>
      <c r="H85" s="195"/>
      <c r="I85" s="195"/>
      <c r="J85" s="197"/>
      <c r="K85" s="172"/>
      <c r="L85" s="172"/>
      <c r="M85" s="172"/>
      <c r="O85" s="172"/>
      <c r="P85" s="172"/>
      <c r="Q85" s="172"/>
    </row>
    <row r="86" spans="1:18" s="171" customFormat="1" ht="34.65" customHeight="1" x14ac:dyDescent="0.25">
      <c r="A86" s="175"/>
      <c r="B86" s="199"/>
      <c r="C86" s="195"/>
      <c r="D86" s="196"/>
      <c r="E86" s="195"/>
      <c r="F86" s="195"/>
      <c r="G86" s="195"/>
      <c r="H86" s="195"/>
      <c r="I86" s="195"/>
      <c r="J86" s="197"/>
      <c r="K86" s="172"/>
      <c r="L86" s="172"/>
      <c r="M86" s="172"/>
      <c r="O86" s="172"/>
      <c r="P86" s="172"/>
      <c r="Q86" s="172"/>
    </row>
    <row r="87" spans="1:18" s="171" customFormat="1" ht="34.65" customHeight="1" thickBot="1" x14ac:dyDescent="0.3">
      <c r="A87" s="175"/>
      <c r="B87" s="200"/>
      <c r="C87" s="201"/>
      <c r="D87" s="202"/>
      <c r="E87" s="201"/>
      <c r="F87" s="201"/>
      <c r="G87" s="201"/>
      <c r="H87" s="201"/>
      <c r="I87" s="201"/>
      <c r="J87" s="203"/>
      <c r="K87" s="172"/>
      <c r="L87" s="172"/>
      <c r="M87" s="172"/>
      <c r="O87" s="172"/>
      <c r="P87" s="172"/>
      <c r="Q87" s="172"/>
    </row>
    <row r="88" spans="1:18" s="171" customFormat="1" ht="6.75" customHeight="1" thickBot="1" x14ac:dyDescent="0.3">
      <c r="C88" s="174"/>
      <c r="D88" s="174"/>
      <c r="E88" s="173"/>
      <c r="F88" s="173"/>
      <c r="G88" s="174"/>
      <c r="H88" s="174"/>
      <c r="I88" s="173"/>
      <c r="J88" s="173"/>
      <c r="L88" s="172"/>
      <c r="M88" s="172"/>
      <c r="N88" s="172"/>
      <c r="P88" s="172"/>
      <c r="Q88" s="172"/>
      <c r="R88" s="172"/>
    </row>
    <row r="89" spans="1:18" s="13" customFormat="1" ht="17.25" customHeight="1" thickBot="1" x14ac:dyDescent="0.3">
      <c r="B89" s="229" t="s">
        <v>46</v>
      </c>
      <c r="C89" s="230"/>
      <c r="D89" s="230"/>
      <c r="E89" s="230"/>
      <c r="F89" s="230"/>
      <c r="G89" s="231"/>
    </row>
    <row r="90" spans="1:18" s="46" customFormat="1" ht="17.25" customHeight="1" thickBot="1" x14ac:dyDescent="0.3">
      <c r="B90" s="217" t="s">
        <v>47</v>
      </c>
      <c r="C90" s="218"/>
      <c r="D90" s="218"/>
      <c r="E90" s="218"/>
      <c r="F90" s="218"/>
      <c r="G90" s="219"/>
      <c r="H90" s="14"/>
      <c r="I90" s="47"/>
      <c r="J90" s="47"/>
      <c r="K90" s="47"/>
      <c r="L90" s="47"/>
      <c r="M90" s="47"/>
      <c r="N90" s="47"/>
      <c r="O90" s="47"/>
      <c r="P90" s="47"/>
    </row>
    <row r="91" spans="1:18" s="46" customFormat="1" ht="17.25" customHeight="1" x14ac:dyDescent="0.25">
      <c r="B91" s="227" t="s">
        <v>48</v>
      </c>
      <c r="C91" s="48" t="s">
        <v>49</v>
      </c>
      <c r="D91" s="49" t="s">
        <v>50</v>
      </c>
      <c r="E91" s="159"/>
      <c r="F91" s="160"/>
      <c r="G91" s="161"/>
      <c r="H91" s="47"/>
      <c r="I91" s="47"/>
      <c r="J91" s="47"/>
      <c r="K91" s="47"/>
      <c r="L91" s="47"/>
      <c r="M91" s="47"/>
      <c r="N91" s="47"/>
      <c r="O91" s="47"/>
    </row>
    <row r="92" spans="1:18" s="13" customFormat="1" ht="17.25" customHeight="1" thickBot="1" x14ac:dyDescent="0.3">
      <c r="B92" s="228"/>
      <c r="C92" s="50">
        <f>$C$30</f>
        <v>1.0027397260273974</v>
      </c>
      <c r="D92" s="51">
        <f>$C$61</f>
        <v>3.1835616438356165</v>
      </c>
      <c r="E92" s="162"/>
      <c r="F92" s="162"/>
      <c r="G92" s="163"/>
    </row>
    <row r="93" spans="1:18" s="13" customFormat="1" ht="28.35" customHeight="1" thickTop="1" thickBot="1" x14ac:dyDescent="0.3">
      <c r="B93" s="224" t="s">
        <v>30</v>
      </c>
      <c r="C93" s="225"/>
      <c r="D93" s="226"/>
      <c r="E93" s="156" t="s">
        <v>51</v>
      </c>
      <c r="F93" s="157" t="s">
        <v>52</v>
      </c>
      <c r="G93" s="158" t="s">
        <v>53</v>
      </c>
    </row>
    <row r="94" spans="1:18" s="13" customFormat="1" ht="17.25" customHeight="1" thickTop="1" thickBot="1" x14ac:dyDescent="0.3">
      <c r="B94" s="55" t="s">
        <v>54</v>
      </c>
      <c r="C94" s="214">
        <f>C34+C65</f>
        <v>8</v>
      </c>
      <c r="D94" s="214"/>
      <c r="E94" s="72">
        <f>SUM(C94:D99)</f>
        <v>410</v>
      </c>
      <c r="F94" s="56">
        <f>SUM($C$92,$D$92)</f>
        <v>4.1863013698630134</v>
      </c>
      <c r="G94" s="57">
        <f>$E$94/$F$94</f>
        <v>97.93848167539268</v>
      </c>
    </row>
    <row r="95" spans="1:18" s="13" customFormat="1" ht="17.25" customHeight="1" x14ac:dyDescent="0.25">
      <c r="B95" s="58" t="s">
        <v>55</v>
      </c>
      <c r="C95" s="209">
        <f>C35+C66</f>
        <v>187</v>
      </c>
      <c r="D95" s="209"/>
      <c r="E95" s="59"/>
      <c r="F95" s="60"/>
      <c r="G95" s="61"/>
    </row>
    <row r="96" spans="1:18" s="13" customFormat="1" ht="17.25" customHeight="1" x14ac:dyDescent="0.25">
      <c r="B96" s="62" t="s">
        <v>56</v>
      </c>
      <c r="C96" s="216">
        <f>C36+C67</f>
        <v>2</v>
      </c>
      <c r="D96" s="216"/>
      <c r="E96" s="63"/>
      <c r="F96" s="64"/>
      <c r="G96" s="65"/>
    </row>
    <row r="97" spans="2:7" s="13" customFormat="1" ht="17.25" customHeight="1" x14ac:dyDescent="0.25">
      <c r="B97" s="66" t="s">
        <v>57</v>
      </c>
      <c r="C97" s="209">
        <f>D34+D65</f>
        <v>9</v>
      </c>
      <c r="D97" s="209"/>
      <c r="E97" s="63"/>
      <c r="F97" s="64"/>
      <c r="G97" s="65"/>
    </row>
    <row r="98" spans="2:7" s="13" customFormat="1" ht="17.25" customHeight="1" x14ac:dyDescent="0.25">
      <c r="B98" s="67" t="s">
        <v>58</v>
      </c>
      <c r="C98" s="216">
        <f>D35+D66</f>
        <v>204</v>
      </c>
      <c r="D98" s="216"/>
      <c r="E98" s="63"/>
      <c r="F98" s="64"/>
      <c r="G98" s="65"/>
    </row>
    <row r="99" spans="2:7" s="13" customFormat="1" ht="17.25" customHeight="1" thickBot="1" x14ac:dyDescent="0.3">
      <c r="B99" s="68" t="s">
        <v>59</v>
      </c>
      <c r="C99" s="210">
        <f>D36+D67</f>
        <v>0</v>
      </c>
      <c r="D99" s="210"/>
      <c r="E99" s="69"/>
      <c r="F99" s="70"/>
      <c r="G99" s="71"/>
    </row>
    <row r="100" spans="2:7" s="13" customFormat="1" ht="28.35" customHeight="1" thickBot="1" x14ac:dyDescent="0.3">
      <c r="B100" s="211" t="s">
        <v>31</v>
      </c>
      <c r="C100" s="212"/>
      <c r="D100" s="213"/>
      <c r="E100" s="52" t="s">
        <v>60</v>
      </c>
      <c r="F100" s="53" t="s">
        <v>52</v>
      </c>
      <c r="G100" s="54" t="s">
        <v>53</v>
      </c>
    </row>
    <row r="101" spans="2:7" s="13" customFormat="1" ht="17.25" customHeight="1" thickTop="1" thickBot="1" x14ac:dyDescent="0.3">
      <c r="B101" s="55" t="s">
        <v>61</v>
      </c>
      <c r="C101" s="214">
        <f>F34+F65</f>
        <v>0</v>
      </c>
      <c r="D101" s="214"/>
      <c r="E101" s="72">
        <f>SUM(C101:D104)</f>
        <v>607</v>
      </c>
      <c r="F101" s="56">
        <f>SUM($C$92,$D$92)</f>
        <v>4.1863013698630134</v>
      </c>
      <c r="G101" s="57">
        <f>$E$101/$F$101</f>
        <v>144.99672774869111</v>
      </c>
    </row>
    <row r="102" spans="2:7" s="13" customFormat="1" ht="17.25" customHeight="1" x14ac:dyDescent="0.25">
      <c r="B102" s="58" t="s">
        <v>62</v>
      </c>
      <c r="C102" s="209">
        <f>F35+F66</f>
        <v>582</v>
      </c>
      <c r="D102" s="209"/>
      <c r="E102" s="73"/>
      <c r="F102" s="74"/>
      <c r="G102" s="75"/>
    </row>
    <row r="103" spans="2:7" s="13" customFormat="1" ht="17.25" customHeight="1" x14ac:dyDescent="0.25">
      <c r="B103" s="186" t="s">
        <v>63</v>
      </c>
      <c r="C103" s="215">
        <f>F36+F67</f>
        <v>0</v>
      </c>
      <c r="D103" s="215"/>
      <c r="E103" s="185"/>
      <c r="F103" s="168"/>
      <c r="G103" s="76"/>
    </row>
    <row r="104" spans="2:7" s="13" customFormat="1" ht="17.25" customHeight="1" thickBot="1" x14ac:dyDescent="0.3">
      <c r="B104" s="187" t="s">
        <v>43</v>
      </c>
      <c r="C104" s="210">
        <f>SUMIFS($D$48:$D$56,$C$48:$C$56,"Adult")+SUMIFS($D$79:$D$87,$C$79:$C$87,"Adult")</f>
        <v>25</v>
      </c>
      <c r="D104" s="210"/>
      <c r="E104" s="69"/>
      <c r="F104" s="70"/>
      <c r="G104" s="188"/>
    </row>
    <row r="105" spans="2:7" s="13" customFormat="1" ht="27.75" customHeight="1" thickBot="1" x14ac:dyDescent="0.3">
      <c r="B105" s="211" t="s">
        <v>64</v>
      </c>
      <c r="C105" s="212"/>
      <c r="D105" s="212"/>
      <c r="E105" s="77" t="s">
        <v>52</v>
      </c>
      <c r="F105" s="77" t="s">
        <v>65</v>
      </c>
      <c r="G105" s="168"/>
    </row>
    <row r="106" spans="2:7" s="13" customFormat="1" ht="17.25" customHeight="1" thickTop="1" x14ac:dyDescent="0.25">
      <c r="B106" s="189" t="s">
        <v>66</v>
      </c>
      <c r="C106" s="208">
        <f>$E$40+$F$40+$E$71+$F$71</f>
        <v>29</v>
      </c>
      <c r="D106" s="208"/>
      <c r="E106" s="79">
        <f>SUM($C$92,$D$92)</f>
        <v>4.1863013698630134</v>
      </c>
      <c r="F106" s="80">
        <f>$C106/$E106</f>
        <v>6.9273560209424092</v>
      </c>
      <c r="G106" s="78"/>
    </row>
    <row r="107" spans="2:7" s="13" customFormat="1" ht="17.25" customHeight="1" x14ac:dyDescent="0.25">
      <c r="B107" s="192" t="s">
        <v>67</v>
      </c>
      <c r="C107" s="223">
        <f>$E$38+$E$69</f>
        <v>4</v>
      </c>
      <c r="D107" s="223"/>
      <c r="E107" s="81">
        <f>SUM($C$92,$D$92)</f>
        <v>4.1863013698630134</v>
      </c>
      <c r="F107" s="82">
        <f>$C107/$E107</f>
        <v>0.95549738219895297</v>
      </c>
      <c r="G107" s="78"/>
    </row>
    <row r="108" spans="2:7" s="13" customFormat="1" ht="17.25" customHeight="1" x14ac:dyDescent="0.25">
      <c r="B108" s="191" t="s">
        <v>41</v>
      </c>
      <c r="C108" s="216">
        <f>$E$39+$F$39+$E$70+$F$70</f>
        <v>5</v>
      </c>
      <c r="D108" s="216"/>
      <c r="E108" s="81">
        <f t="shared" ref="E108:E109" si="2">SUM($C$92,$D$92)</f>
        <v>4.1863013698630134</v>
      </c>
      <c r="F108" s="82">
        <f>$C108/$E108</f>
        <v>1.1943717277486912</v>
      </c>
      <c r="G108" s="78"/>
    </row>
    <row r="109" spans="2:7" s="13" customFormat="1" ht="17.25" customHeight="1" thickBot="1" x14ac:dyDescent="0.3">
      <c r="B109" s="193" t="s">
        <v>44</v>
      </c>
      <c r="C109" s="210">
        <f>$E$41+$F$41+$E$72+$F$72</f>
        <v>7</v>
      </c>
      <c r="D109" s="210"/>
      <c r="E109" s="81">
        <f t="shared" si="2"/>
        <v>4.1863013698630134</v>
      </c>
      <c r="F109" s="84">
        <f>$C109/$E109</f>
        <v>1.6721204188481678</v>
      </c>
      <c r="G109" s="85"/>
    </row>
    <row r="110" spans="2:7" s="13" customFormat="1" ht="17.25" customHeight="1" thickBot="1" x14ac:dyDescent="0.3">
      <c r="B110" s="217" t="s">
        <v>68</v>
      </c>
      <c r="C110" s="218"/>
      <c r="D110" s="218"/>
      <c r="E110" s="218"/>
      <c r="F110" s="218"/>
      <c r="G110" s="219"/>
    </row>
    <row r="111" spans="2:7" s="13" customFormat="1" ht="17.25" customHeight="1" x14ac:dyDescent="0.25">
      <c r="B111" s="227" t="s">
        <v>48</v>
      </c>
      <c r="C111" s="48" t="s">
        <v>49</v>
      </c>
      <c r="D111" s="49" t="s">
        <v>50</v>
      </c>
      <c r="E111" s="159"/>
      <c r="F111" s="160"/>
      <c r="G111" s="161"/>
    </row>
    <row r="112" spans="2:7" s="13" customFormat="1" ht="17.25" customHeight="1" thickBot="1" x14ac:dyDescent="0.3">
      <c r="B112" s="228"/>
      <c r="C112" s="50">
        <f>$C$30</f>
        <v>1.0027397260273974</v>
      </c>
      <c r="D112" s="51">
        <f>$C$61</f>
        <v>3.1835616438356165</v>
      </c>
      <c r="E112" s="162"/>
      <c r="F112" s="162"/>
      <c r="G112" s="163"/>
    </row>
    <row r="113" spans="2:7" s="13" customFormat="1" ht="28.35" customHeight="1" thickTop="1" thickBot="1" x14ac:dyDescent="0.3">
      <c r="B113" s="220" t="s">
        <v>30</v>
      </c>
      <c r="C113" s="221"/>
      <c r="D113" s="222"/>
      <c r="E113" s="164" t="s">
        <v>51</v>
      </c>
      <c r="F113" s="165" t="s">
        <v>52</v>
      </c>
      <c r="G113" s="166" t="s">
        <v>53</v>
      </c>
    </row>
    <row r="114" spans="2:7" s="13" customFormat="1" ht="17.25" customHeight="1" thickTop="1" thickBot="1" x14ac:dyDescent="0.3">
      <c r="B114" s="55" t="s">
        <v>54</v>
      </c>
      <c r="C114" s="214">
        <f>G34+G65</f>
        <v>55</v>
      </c>
      <c r="D114" s="214"/>
      <c r="E114" s="72">
        <f>SUM(C114:D119)</f>
        <v>141</v>
      </c>
      <c r="F114" s="56">
        <f>SUM($C$112,$D$112)</f>
        <v>4.1863013698630134</v>
      </c>
      <c r="G114" s="57">
        <f>$E$114/$F$114</f>
        <v>33.681282722513089</v>
      </c>
    </row>
    <row r="115" spans="2:7" s="13" customFormat="1" ht="17.25" customHeight="1" x14ac:dyDescent="0.25">
      <c r="B115" s="58" t="s">
        <v>55</v>
      </c>
      <c r="C115" s="209">
        <f>G35+G66</f>
        <v>16</v>
      </c>
      <c r="D115" s="209"/>
      <c r="E115" s="59"/>
      <c r="F115" s="60"/>
      <c r="G115" s="61"/>
    </row>
    <row r="116" spans="2:7" s="13" customFormat="1" ht="17.25" customHeight="1" x14ac:dyDescent="0.25">
      <c r="B116" s="62" t="s">
        <v>56</v>
      </c>
      <c r="C116" s="216">
        <f>G36+G67</f>
        <v>15</v>
      </c>
      <c r="D116" s="216"/>
      <c r="E116" s="63"/>
      <c r="F116" s="64"/>
      <c r="G116" s="65"/>
    </row>
    <row r="117" spans="2:7" s="13" customFormat="1" ht="17.25" customHeight="1" x14ac:dyDescent="0.25">
      <c r="B117" s="66" t="s">
        <v>57</v>
      </c>
      <c r="C117" s="209">
        <f>H34+H65</f>
        <v>22</v>
      </c>
      <c r="D117" s="209"/>
      <c r="E117" s="63"/>
      <c r="F117" s="64"/>
      <c r="G117" s="65"/>
    </row>
    <row r="118" spans="2:7" s="13" customFormat="1" ht="17.25" customHeight="1" x14ac:dyDescent="0.25">
      <c r="B118" s="67" t="s">
        <v>58</v>
      </c>
      <c r="C118" s="216">
        <f>H35+H66</f>
        <v>33</v>
      </c>
      <c r="D118" s="216"/>
      <c r="E118" s="63"/>
      <c r="F118" s="64"/>
      <c r="G118" s="65"/>
    </row>
    <row r="119" spans="2:7" s="13" customFormat="1" ht="17.25" customHeight="1" thickBot="1" x14ac:dyDescent="0.3">
      <c r="B119" s="68" t="s">
        <v>59</v>
      </c>
      <c r="C119" s="210">
        <f>H36+H67</f>
        <v>0</v>
      </c>
      <c r="D119" s="210"/>
      <c r="E119" s="69"/>
      <c r="F119" s="70"/>
      <c r="G119" s="71"/>
    </row>
    <row r="120" spans="2:7" s="13" customFormat="1" ht="28.35" customHeight="1" thickBot="1" x14ac:dyDescent="0.3">
      <c r="B120" s="211" t="s">
        <v>31</v>
      </c>
      <c r="C120" s="212"/>
      <c r="D120" s="213"/>
      <c r="E120" s="52" t="s">
        <v>60</v>
      </c>
      <c r="F120" s="53" t="s">
        <v>52</v>
      </c>
      <c r="G120" s="54" t="s">
        <v>53</v>
      </c>
    </row>
    <row r="121" spans="2:7" s="13" customFormat="1" ht="17.25" customHeight="1" thickTop="1" thickBot="1" x14ac:dyDescent="0.3">
      <c r="B121" s="55" t="s">
        <v>61</v>
      </c>
      <c r="C121" s="214">
        <f>J34+J65</f>
        <v>17</v>
      </c>
      <c r="D121" s="214"/>
      <c r="E121" s="72">
        <f>SUM(C121:D124)</f>
        <v>80</v>
      </c>
      <c r="F121" s="56">
        <f>SUM($C$112,$D$112)</f>
        <v>4.1863013698630134</v>
      </c>
      <c r="G121" s="57">
        <f>$E$121/$F$121</f>
        <v>19.109947643979059</v>
      </c>
    </row>
    <row r="122" spans="2:7" s="13" customFormat="1" ht="17.25" customHeight="1" x14ac:dyDescent="0.25">
      <c r="B122" s="58" t="s">
        <v>62</v>
      </c>
      <c r="C122" s="209">
        <f>J35+J66</f>
        <v>57</v>
      </c>
      <c r="D122" s="209"/>
      <c r="E122" s="73"/>
      <c r="F122" s="74"/>
      <c r="G122" s="75"/>
    </row>
    <row r="123" spans="2:7" s="13" customFormat="1" ht="17.25" customHeight="1" x14ac:dyDescent="0.25">
      <c r="B123" s="186" t="s">
        <v>63</v>
      </c>
      <c r="C123" s="215">
        <f>J36+J67</f>
        <v>0</v>
      </c>
      <c r="D123" s="215"/>
      <c r="E123" s="185"/>
      <c r="F123" s="168"/>
      <c r="G123" s="76"/>
    </row>
    <row r="124" spans="2:7" s="13" customFormat="1" ht="17.25" customHeight="1" thickBot="1" x14ac:dyDescent="0.3">
      <c r="B124" s="187" t="s">
        <v>43</v>
      </c>
      <c r="C124" s="210">
        <f>SUMIFS($D$48:$D$56,$C$48:$C$56,"Pediatric")+SUMIFS($D$79:$D$87,$C$79:$C$87,"Pediatric")</f>
        <v>6</v>
      </c>
      <c r="D124" s="210"/>
      <c r="E124" s="69"/>
      <c r="F124" s="70"/>
      <c r="G124" s="188"/>
    </row>
    <row r="125" spans="2:7" s="13" customFormat="1" ht="28.35" customHeight="1" thickBot="1" x14ac:dyDescent="0.3">
      <c r="B125" s="211" t="s">
        <v>64</v>
      </c>
      <c r="C125" s="212"/>
      <c r="D125" s="212"/>
      <c r="E125" s="77" t="s">
        <v>52</v>
      </c>
      <c r="F125" s="77" t="s">
        <v>65</v>
      </c>
      <c r="G125" s="168"/>
    </row>
    <row r="126" spans="2:7" s="13" customFormat="1" ht="17.25" customHeight="1" thickTop="1" x14ac:dyDescent="0.25">
      <c r="B126" s="189" t="s">
        <v>66</v>
      </c>
      <c r="C126" s="208">
        <f>$I$40+$J$40+$I$71+$J$71</f>
        <v>23</v>
      </c>
      <c r="D126" s="208"/>
      <c r="E126" s="167">
        <f>SUM($C$112,$D$112)</f>
        <v>4.1863013698630134</v>
      </c>
      <c r="F126" s="80">
        <f>$C126/$E126</f>
        <v>5.4941099476439792</v>
      </c>
      <c r="G126" s="78"/>
    </row>
    <row r="127" spans="2:7" s="13" customFormat="1" ht="17.25" customHeight="1" x14ac:dyDescent="0.25">
      <c r="B127" s="190" t="s">
        <v>67</v>
      </c>
      <c r="C127" s="209">
        <f>$I$38+$I$69</f>
        <v>6</v>
      </c>
      <c r="D127" s="209"/>
      <c r="E127" s="86">
        <f>SUM($C$112,$D$112)</f>
        <v>4.1863013698630134</v>
      </c>
      <c r="F127" s="82">
        <f>$C127/$E127</f>
        <v>1.4332460732984293</v>
      </c>
      <c r="G127" s="78"/>
    </row>
    <row r="128" spans="2:7" s="13" customFormat="1" ht="17.25" customHeight="1" x14ac:dyDescent="0.25">
      <c r="B128" s="191" t="s">
        <v>41</v>
      </c>
      <c r="C128" s="216">
        <f>$I$39+$J$39+$I$70+$J$70</f>
        <v>8</v>
      </c>
      <c r="D128" s="216"/>
      <c r="E128" s="86">
        <f>SUM($C$112,$D$112)</f>
        <v>4.1863013698630134</v>
      </c>
      <c r="F128" s="82">
        <f>$C128/$E128</f>
        <v>1.9109947643979059</v>
      </c>
      <c r="G128" s="78"/>
    </row>
    <row r="129" spans="2:7" s="13" customFormat="1" ht="17.25" customHeight="1" thickBot="1" x14ac:dyDescent="0.3">
      <c r="B129" s="193" t="s">
        <v>44</v>
      </c>
      <c r="C129" s="210">
        <f>$I$41+$J$41+$I$72+$J$72</f>
        <v>4</v>
      </c>
      <c r="D129" s="210"/>
      <c r="E129" s="83">
        <f>SUM($C$112,$D$112)</f>
        <v>4.1863013698630134</v>
      </c>
      <c r="F129" s="84">
        <f>$C129/$E129</f>
        <v>0.95549738219895297</v>
      </c>
      <c r="G129" s="85"/>
    </row>
    <row r="130" spans="2:7" ht="17.25" customHeight="1" x14ac:dyDescent="0.3"/>
    <row r="131" spans="2:7" ht="17.25" customHeight="1" x14ac:dyDescent="0.3"/>
    <row r="132" spans="2:7" ht="17.25" customHeight="1" x14ac:dyDescent="0.3"/>
    <row r="133" spans="2:7" ht="17.25" customHeight="1" x14ac:dyDescent="0.3"/>
    <row r="134" spans="2:7" ht="17.25" customHeight="1" x14ac:dyDescent="0.3"/>
    <row r="135" spans="2:7" ht="17.25" customHeight="1" x14ac:dyDescent="0.3"/>
    <row r="136" spans="2:7" ht="17.25" customHeight="1" x14ac:dyDescent="0.3"/>
    <row r="137" spans="2:7" ht="17.25" customHeight="1" x14ac:dyDescent="0.3"/>
    <row r="138" spans="2:7" ht="17.25" customHeight="1" x14ac:dyDescent="0.3"/>
    <row r="139" spans="2:7" ht="17.25" customHeight="1" x14ac:dyDescent="0.3"/>
  </sheetData>
  <sheetProtection algorithmName="SHA-512" hashValue="+NNY1SWCQHLsS3+EkDZfhAiiJ85Sq3fbGmrgOEtpYgeJUyxaXdjBtjMjSQfy+28BgblTw+jMdTsWbM+zmoKRcA==" saltValue="3Oo/7yVr5APMi5m16iuHxA==" spinCount="100000" sheet="1" selectLockedCells="1" autoFilter="0"/>
  <mergeCells count="75">
    <mergeCell ref="C129:D129"/>
    <mergeCell ref="C118:D118"/>
    <mergeCell ref="C119:D119"/>
    <mergeCell ref="B120:D120"/>
    <mergeCell ref="C121:D121"/>
    <mergeCell ref="C122:D122"/>
    <mergeCell ref="C123:D123"/>
    <mergeCell ref="C124:D124"/>
    <mergeCell ref="B125:D125"/>
    <mergeCell ref="C126:D126"/>
    <mergeCell ref="C127:D127"/>
    <mergeCell ref="C128:D128"/>
    <mergeCell ref="C117:D117"/>
    <mergeCell ref="B105:D105"/>
    <mergeCell ref="C106:D106"/>
    <mergeCell ref="C107:D107"/>
    <mergeCell ref="C108:D108"/>
    <mergeCell ref="C109:D109"/>
    <mergeCell ref="B110:G110"/>
    <mergeCell ref="B111:B112"/>
    <mergeCell ref="B113:D113"/>
    <mergeCell ref="C114:D114"/>
    <mergeCell ref="C115:D115"/>
    <mergeCell ref="C116:D116"/>
    <mergeCell ref="C104:D104"/>
    <mergeCell ref="B93:D93"/>
    <mergeCell ref="C94:D94"/>
    <mergeCell ref="C95:D95"/>
    <mergeCell ref="C96:D96"/>
    <mergeCell ref="C97:D97"/>
    <mergeCell ref="C98:D98"/>
    <mergeCell ref="C99:D99"/>
    <mergeCell ref="B100:D100"/>
    <mergeCell ref="C101:D101"/>
    <mergeCell ref="C102:D102"/>
    <mergeCell ref="C103:D103"/>
    <mergeCell ref="B91:B92"/>
    <mergeCell ref="B43:C43"/>
    <mergeCell ref="D43:J46"/>
    <mergeCell ref="B58:C58"/>
    <mergeCell ref="D58:J61"/>
    <mergeCell ref="B62:B64"/>
    <mergeCell ref="C62:F62"/>
    <mergeCell ref="G62:J62"/>
    <mergeCell ref="C63:E63"/>
    <mergeCell ref="F63:F64"/>
    <mergeCell ref="G63:I63"/>
    <mergeCell ref="J63:J64"/>
    <mergeCell ref="B74:C74"/>
    <mergeCell ref="D74:J77"/>
    <mergeCell ref="B89:G89"/>
    <mergeCell ref="B90:G90"/>
    <mergeCell ref="B26:J26"/>
    <mergeCell ref="B27:C27"/>
    <mergeCell ref="D27:J30"/>
    <mergeCell ref="B31:B33"/>
    <mergeCell ref="C31:F31"/>
    <mergeCell ref="G31:J31"/>
    <mergeCell ref="C32:E32"/>
    <mergeCell ref="F32:F33"/>
    <mergeCell ref="G32:I32"/>
    <mergeCell ref="J32:J33"/>
    <mergeCell ref="B25:J25"/>
    <mergeCell ref="B2:J2"/>
    <mergeCell ref="B3:J3"/>
    <mergeCell ref="B4:J4"/>
    <mergeCell ref="B5:J5"/>
    <mergeCell ref="B6:J6"/>
    <mergeCell ref="B8:J8"/>
    <mergeCell ref="B10:C10"/>
    <mergeCell ref="B14:J14"/>
    <mergeCell ref="B16:J16"/>
    <mergeCell ref="B17:J17"/>
    <mergeCell ref="B19:L19"/>
    <mergeCell ref="B7:J7"/>
  </mergeCells>
  <dataValidations count="8">
    <dataValidation type="whole" allowBlank="1" showInputMessage="1" showErrorMessage="1" errorTitle="Data entry error" error="Please enter a number only." sqref="D48:D56 D79:D87" xr:uid="{00000000-0002-0000-0200-000000000000}">
      <formula1>0</formula1>
      <formula2>10000</formula2>
    </dataValidation>
    <dataValidation type="list" allowBlank="1" showInputMessage="1" showErrorMessage="1" errorTitle="Data entry error" error="Please use the dropdown to select answer." sqref="E48:E56 E79:E87" xr:uid="{00000000-0002-0000-0200-000001000000}">
      <formula1>YesNo</formula1>
    </dataValidation>
    <dataValidation type="list" showInputMessage="1" showErrorMessage="1" errorTitle="Data entry error" error="Please use the dropdown to select answer." sqref="C48:C56 C79:C87" xr:uid="{00000000-0002-0000-0200-000002000000}">
      <formula1>Population</formula1>
    </dataValidation>
    <dataValidation type="list" allowBlank="1" showInputMessage="1" showErrorMessage="1" sqref="B21:B24" xr:uid="{00000000-0002-0000-0200-000003000000}">
      <formula1>"Inpatient, Outpatient"</formula1>
    </dataValidation>
    <dataValidation type="list" allowBlank="1" showInputMessage="1" showErrorMessage="1" sqref="C21:C24" xr:uid="{00000000-0002-0000-0200-000004000000}">
      <formula1>"Yes, No"</formula1>
    </dataValidation>
    <dataValidation type="list" allowBlank="1" showInputMessage="1" showErrorMessage="1" sqref="E21:E24" xr:uid="{00000000-0002-0000-0200-000005000000}">
      <formula1>"Autologous only, Allogeneic only, Allogeneic and Autologous"</formula1>
    </dataValidation>
    <dataValidation type="list" allowBlank="1" showInputMessage="1" showErrorMessage="1" sqref="D21:D24" xr:uid="{00000000-0002-0000-0200-000006000000}">
      <formula1>"Adult, Pediatric, Adult and Pediatric"</formula1>
    </dataValidation>
    <dataValidation type="list" allowBlank="1" showInputMessage="1" showErrorMessage="1" sqref="F21:F24" xr:uid="{00000000-0002-0000-0200-000007000000}">
      <formula1>"Transplantation, Immune Effector Cells, Transplantation and Immune Effector Cells"</formula1>
    </dataValidation>
  </dataValidations>
  <pageMargins left="0.25" right="0.25" top="0.2" bottom="0.3" header="0.1" footer="0.1"/>
  <pageSetup paperSize="5" scale="50" fitToWidth="0" orientation="landscape" horizontalDpi="300" verticalDpi="300" r:id="rId1"/>
  <headerFooter>
    <oddFooter>&amp;L&amp;"Arial,Italic"&amp;8 06.CTA.FRM.007, Clinical Facility Grid, Example Tab, R9, 04Aug2026&amp;C
&amp;R&amp;"Arial,Italic"&amp;8&amp;P of &amp;N</oddFooter>
  </headerFooter>
  <rowBreaks count="1" manualBreakCount="1">
    <brk id="88" min="1"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2:A36"/>
  <sheetViews>
    <sheetView workbookViewId="0">
      <selection activeCell="A16" sqref="A16:A17"/>
    </sheetView>
  </sheetViews>
  <sheetFormatPr defaultColWidth="9" defaultRowHeight="14.4" x14ac:dyDescent="0.3"/>
  <cols>
    <col min="1" max="1" width="11" bestFit="1" customWidth="1"/>
  </cols>
  <sheetData>
    <row r="2" spans="1:1" x14ac:dyDescent="0.3">
      <c r="A2" t="s">
        <v>70</v>
      </c>
    </row>
    <row r="3" spans="1:1" x14ac:dyDescent="0.3">
      <c r="A3" t="s">
        <v>91</v>
      </c>
    </row>
    <row r="4" spans="1:1" x14ac:dyDescent="0.3">
      <c r="A4" t="s">
        <v>92</v>
      </c>
    </row>
    <row r="9" spans="1:1" x14ac:dyDescent="0.3">
      <c r="A9" s="5" t="s">
        <v>93</v>
      </c>
    </row>
    <row r="10" spans="1:1" x14ac:dyDescent="0.3">
      <c r="A10" s="5"/>
    </row>
    <row r="11" spans="1:1" x14ac:dyDescent="0.3">
      <c r="A11" s="5" t="s">
        <v>94</v>
      </c>
    </row>
    <row r="12" spans="1:1" x14ac:dyDescent="0.3">
      <c r="A12" s="5"/>
    </row>
    <row r="13" spans="1:1" x14ac:dyDescent="0.3">
      <c r="A13" s="5" t="s">
        <v>95</v>
      </c>
    </row>
    <row r="16" spans="1:1" x14ac:dyDescent="0.3">
      <c r="A16" t="s">
        <v>30</v>
      </c>
    </row>
    <row r="17" spans="1:1" x14ac:dyDescent="0.3">
      <c r="A17" t="s">
        <v>31</v>
      </c>
    </row>
    <row r="21" spans="1:1" x14ac:dyDescent="0.3">
      <c r="A21" t="s">
        <v>83</v>
      </c>
    </row>
    <row r="22" spans="1:1" x14ac:dyDescent="0.3">
      <c r="A22" t="s">
        <v>71</v>
      </c>
    </row>
    <row r="25" spans="1:1" x14ac:dyDescent="0.3">
      <c r="A25" t="s">
        <v>96</v>
      </c>
    </row>
    <row r="27" spans="1:1" x14ac:dyDescent="0.3">
      <c r="A27" t="s">
        <v>97</v>
      </c>
    </row>
    <row r="30" spans="1:1" x14ac:dyDescent="0.3">
      <c r="A30" t="s">
        <v>72</v>
      </c>
    </row>
    <row r="31" spans="1:1" x14ac:dyDescent="0.3">
      <c r="A31" t="s">
        <v>98</v>
      </c>
    </row>
    <row r="32" spans="1:1" x14ac:dyDescent="0.3">
      <c r="A32" t="s">
        <v>31</v>
      </c>
    </row>
    <row r="34" spans="1:1" x14ac:dyDescent="0.3">
      <c r="A34" t="s">
        <v>99</v>
      </c>
    </row>
    <row r="35" spans="1:1" x14ac:dyDescent="0.3">
      <c r="A35" t="s">
        <v>100</v>
      </c>
    </row>
    <row r="36" spans="1:1" x14ac:dyDescent="0.3">
      <c r="A36" t="s">
        <v>101</v>
      </c>
    </row>
  </sheetData>
  <customSheetViews>
    <customSheetView guid="{EF782043-C540-498A-A1E0-0E8FEBA69B9F}" fitToPage="1">
      <selection activeCell="A16" sqref="A16:A17"/>
      <pageMargins left="0" right="0" top="0" bottom="0" header="0" footer="0"/>
      <pageSetup orientation="portrait"/>
    </customSheetView>
    <customSheetView guid="{016514D3-5388-48B1-B81E-5777769983A7}" fitToPage="1">
      <selection activeCell="A16" sqref="A16:A17"/>
      <pageMargins left="0" right="0" top="0" bottom="0" header="0" footer="0"/>
      <pageSetup orientation="portrait"/>
    </customSheetView>
    <customSheetView guid="{DCF11E63-42B0-4BE2-B011-CEF3FBE62A69}" fitToPage="1">
      <selection activeCell="E16" sqref="E16"/>
      <pageMargins left="0" right="0" top="0" bottom="0" header="0" footer="0"/>
      <pageSetup orientation="portrait"/>
    </customSheetView>
    <customSheetView guid="{A806C88B-F2DD-48BB-847E-7C13CD91EC6F}" fitToPage="1">
      <selection activeCell="A16" sqref="A16:A17"/>
      <pageMargins left="0" right="0" top="0" bottom="0" header="0" footer="0"/>
      <pageSetup orientation="portrait"/>
    </customSheetView>
    <customSheetView guid="{4AC673DB-F0D2-40B7-8ABB-AFD4AB7727BF}" fitToPage="1">
      <selection activeCell="A16" sqref="A16:A17"/>
      <pageMargins left="0" right="0" top="0" bottom="0" header="0" footer="0"/>
      <pageSetup orientation="portrait"/>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D976EA8123E742AC675A21E6A546C6" ma:contentTypeVersion="20" ma:contentTypeDescription="Create a new document." ma:contentTypeScope="" ma:versionID="872680922fbcd802a739906ae0a5c82e">
  <xsd:schema xmlns:xsd="http://www.w3.org/2001/XMLSchema" xmlns:xs="http://www.w3.org/2001/XMLSchema" xmlns:p="http://schemas.microsoft.com/office/2006/metadata/properties" xmlns:ns2="1d2226f5-be6d-4657-9b21-c22ef5cccbf9" xmlns:ns3="1f3c4429-dc9b-4ebe-90b8-01f621e7ef50" targetNamespace="http://schemas.microsoft.com/office/2006/metadata/properties" ma:root="true" ma:fieldsID="348da08384eae375154e7874e407dcbc" ns2:_="" ns3:_="">
    <xsd:import namespace="1d2226f5-be6d-4657-9b21-c22ef5cccbf9"/>
    <xsd:import namespace="1f3c4429-dc9b-4ebe-90b8-01f621e7ef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Visua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226f5-be6d-4657-9b21-c22ef5ccc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fd2baed-6db9-41a3-9413-0d68dd2997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Visual" ma:index="26" nillable="true" ma:displayName="Visual" ma:format="Thumbnail" ma:internalName="Visual">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3c4429-dc9b-4ebe-90b8-01f621e7ef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f91665a-28b2-4a2c-ba21-57d5171a7957}" ma:internalName="TaxCatchAll" ma:showField="CatchAllData" ma:web="1f3c4429-dc9b-4ebe-90b8-01f621e7ef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MediaServiceMetadata xmlns="1d2226f5-be6d-4657-9b21-c22ef5cccbf9" xsi:nil="true"/>
    <MediaServiceFastMetadata xmlns="1d2226f5-be6d-4657-9b21-c22ef5cccbf9" xsi:nil="true"/>
    <MediaServiceAutoKeyPoints xmlns="1d2226f5-be6d-4657-9b21-c22ef5cccbf9" xsi:nil="true"/>
    <MediaServiceKeyPoints xmlns="1d2226f5-be6d-4657-9b21-c22ef5cccbf9" xsi:nil="true"/>
    <MediaServiceAutoTags xmlns="1d2226f5-be6d-4657-9b21-c22ef5cccbf9" xsi:nil="true"/>
    <MediaServiceOCR xmlns="1d2226f5-be6d-4657-9b21-c22ef5cccbf9" xsi:nil="true"/>
    <MediaServiceGenerationTime xmlns="1d2226f5-be6d-4657-9b21-c22ef5cccbf9" xsi:nil="true"/>
    <MediaServiceEventHashCode xmlns="1d2226f5-be6d-4657-9b21-c22ef5cccbf9" xsi:nil="true"/>
    <MediaServiceDateTaken xmlns="1d2226f5-be6d-4657-9b21-c22ef5cccbf9" xsi:nil="true"/>
    <MediaServiceLocation xmlns="1d2226f5-be6d-4657-9b21-c22ef5cccbf9" xsi:nil="true"/>
    <SharedWithUsers xmlns="1f3c4429-dc9b-4ebe-90b8-01f621e7ef50">
      <UserInfo>
        <DisplayName/>
        <AccountId xsi:nil="true"/>
        <AccountType/>
      </UserInfo>
    </SharedWithUsers>
    <SharedWithDetails xmlns="1f3c4429-dc9b-4ebe-90b8-01f621e7ef50" xsi:nil="true"/>
    <lcf76f155ced4ddcb4097134ff3c332f xmlns="1d2226f5-be6d-4657-9b21-c22ef5cccbf9">
      <Terms xmlns="http://schemas.microsoft.com/office/infopath/2007/PartnerControls"/>
    </lcf76f155ced4ddcb4097134ff3c332f>
    <TaxCatchAll xmlns="1f3c4429-dc9b-4ebe-90b8-01f621e7ef50" xsi:nil="true"/>
    <Visual xmlns="1d2226f5-be6d-4657-9b21-c22ef5cccbf9"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7BE93E6-3C52-43E4-BE00-CE02E1337C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226f5-be6d-4657-9b21-c22ef5cccbf9"/>
    <ds:schemaRef ds:uri="1f3c4429-dc9b-4ebe-90b8-01f621e7ef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1d2226f5-be6d-4657-9b21-c22ef5cccbf9"/>
    <ds:schemaRef ds:uri="1f3c4429-dc9b-4ebe-90b8-01f621e7ef50"/>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19</vt:i4>
      </vt:variant>
    </vt:vector>
  </HeadingPairs>
  <TitlesOfParts>
    <vt:vector size="23" baseType="lpstr">
      <vt:lpstr>Clinical Facility Grid</vt:lpstr>
      <vt:lpstr>Add Tab for Multiple Sites</vt:lpstr>
      <vt:lpstr>EXAMPLE</vt:lpstr>
      <vt:lpstr>Combo Box</vt:lpstr>
      <vt:lpstr>Answers</vt:lpstr>
      <vt:lpstr>N</vt:lpstr>
      <vt:lpstr>NA</vt:lpstr>
      <vt:lpstr>No</vt:lpstr>
      <vt:lpstr>NOT_OK</vt:lpstr>
      <vt:lpstr>OK</vt:lpstr>
      <vt:lpstr>Patient_Age</vt:lpstr>
      <vt:lpstr>'Add Tab for Multiple Sites'!Print_Area</vt:lpstr>
      <vt:lpstr>'Clinical Facility Grid'!Print_Area</vt:lpstr>
      <vt:lpstr>EXAMPLE!Print_Area</vt:lpstr>
      <vt:lpstr>'Add Tab for Multiple Sites'!Print_Titles</vt:lpstr>
      <vt:lpstr>'Clinical Facility Grid'!Print_Titles</vt:lpstr>
      <vt:lpstr>EXAMPLE!Print_Titles</vt:lpstr>
      <vt:lpstr>ProgramPopulation</vt:lpstr>
      <vt:lpstr>Recipient_Type</vt:lpstr>
      <vt:lpstr>TED_Audit</vt:lpstr>
      <vt:lpstr>TypeOfTransplant</vt:lpstr>
      <vt:lpstr>Y</vt:lpstr>
      <vt:lpstr>Yes</vt:lpstr>
    </vt:vector>
  </TitlesOfParts>
  <Manager/>
  <Company>UNMC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Kara Wacker</dc:creator>
  <cp:keywords/>
  <dc:description/>
  <cp:lastModifiedBy>Elizabeth Jolley</cp:lastModifiedBy>
  <cp:lastPrinted>2026-06-01T13:00:49Z</cp:lastPrinted>
  <dcterms:created xsi:type="dcterms:W3CDTF">2008-08-11T14:11:49Z</dcterms:created>
  <dcterms:modified xsi:type="dcterms:W3CDTF">2026-10-27T15:23:56Z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0x0101001CD976EA8123E742AC675A21E6A546C6</vt:lpwstr>
  </property>
  <property fmtid="{D5CDD505-2E9C-101B-9397-08002B2CF9AE}" pid="3" name="MediaServiceImageTags">
    <vt:lpwstr/>
  </property>
</Properties>
</file>